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il200039\Desktop\EOI Empanelment of hospitals\Final Final Doc\EOI Rev 12.12.2019\"/>
    </mc:Choice>
  </mc:AlternateContent>
  <bookViews>
    <workbookView xWindow="0" yWindow="0" windowWidth="15600" windowHeight="7755"/>
  </bookViews>
  <sheets>
    <sheet name="ANNEXURE-V (Rev)" sheetId="44" r:id="rId1"/>
    <sheet name="Table 1 - Room Rent" sheetId="1" r:id="rId2"/>
    <sheet name="Table 2 - Consultation" sheetId="2" r:id="rId3"/>
    <sheet name="Table 3 - Haemodialysis" sheetId="3" r:id="rId4"/>
    <sheet name="Table 4 Haemo" sheetId="4" r:id="rId5"/>
    <sheet name="Table 5 Plasma" sheetId="5" r:id="rId6"/>
    <sheet name="Table 6 Blood Bank" sheetId="6" r:id="rId7"/>
    <sheet name="Table 7 Cardiology" sheetId="7" r:id="rId8"/>
    <sheet name="Table 8 Neuro" sheetId="8" r:id="rId9"/>
    <sheet name="Table 9 Gastro" sheetId="9" r:id="rId10"/>
    <sheet name="Table 10 Gastro" sheetId="10" r:id="rId11"/>
    <sheet name="Table 11 Patho" sheetId="11" r:id="rId12"/>
    <sheet name="Table 12 IH Profile" sheetId="12" r:id="rId13"/>
    <sheet name="Table 13 Radio" sheetId="13" r:id="rId14"/>
    <sheet name="Table 14 Audio" sheetId="14" r:id="rId15"/>
    <sheet name="Table 15 Pulmo" sheetId="15" r:id="rId16"/>
    <sheet name="Table 16 Pulmo" sheetId="16" r:id="rId17"/>
    <sheet name=" Table 17-Index of Surgery" sheetId="17" r:id="rId18"/>
    <sheet name="Table 18 Anorec Surg" sheetId="18" r:id="rId19"/>
    <sheet name="Table 19 Breast Surg" sheetId="19" r:id="rId20"/>
    <sheet name="Table 20 Plast Surg" sheetId="20" r:id="rId21"/>
    <sheet name="Table 21 CTVS" sheetId="21" r:id="rId22"/>
    <sheet name="Table 22 ENT" sheetId="22" r:id="rId23"/>
    <sheet name="Table 23 ENT" sheetId="23" r:id="rId24"/>
    <sheet name="Table 24 Gen Surg" sheetId="24" r:id="rId25"/>
    <sheet name="Table 25 Hernia Sur" sheetId="25" r:id="rId26"/>
    <sheet name="Table 26 Neuro Sur" sheetId="26" r:id="rId27"/>
    <sheet name="Table 27 Procedures" sheetId="27" r:id="rId28"/>
    <sheet name="Table 28 Nephro Surg" sheetId="28" r:id="rId29"/>
    <sheet name="Table 29 Obs&amp;Gynae" sheetId="29" r:id="rId30"/>
    <sheet name="Table 30 Ortho Surg" sheetId="30" r:id="rId31"/>
    <sheet name="Table 31 Paedi Surg" sheetId="31" r:id="rId32"/>
    <sheet name=" Table 32 Paedi Endo Surg" sheetId="32" r:id="rId33"/>
    <sheet name="Table 33 Urology" sheetId="33" r:id="rId34"/>
    <sheet name="Table 34 Laparo-Laser Surg" sheetId="34" r:id="rId35"/>
    <sheet name="Table 35-Index of Packages" sheetId="35" r:id="rId36"/>
    <sheet name="Table 36 Kidney" sheetId="36" r:id="rId37"/>
    <sheet name="Table 37 Pacemaker" sheetId="37" r:id="rId38"/>
    <sheet name="Table 38 Packages" sheetId="38" r:id="rId39"/>
    <sheet name="Table 39 Angioplasty" sheetId="39" r:id="rId40"/>
    <sheet name="Table 40 Angioplasty" sheetId="40" r:id="rId41"/>
    <sheet name="Table 41 Angioplasty" sheetId="41" r:id="rId42"/>
    <sheet name="Table 42 ICD CRT Implant" sheetId="42" r:id="rId43"/>
    <sheet name="Table 43 Procedure Tariff" sheetId="43" r:id="rId44"/>
    <sheet name="Table 44 Eye-Post Seg" sheetId="46" r:id="rId45"/>
    <sheet name="Table 45 Eye-Cataract" sheetId="47" r:id="rId46"/>
    <sheet name="Table 46 Eye-Gen OPD" sheetId="48" r:id="rId47"/>
    <sheet name="Table  47 Eye-Gen IPD" sheetId="49" r:id="rId48"/>
    <sheet name="Table 48 Eye-Gen Invest" sheetId="50" r:id="rId49"/>
    <sheet name="Table 49 Eye-Gen Lab" sheetId="51" r:id="rId50"/>
    <sheet name="Table 50 Onco-Nuclear Med" sheetId="52" r:id="rId51"/>
    <sheet name="Table 51 Onco-Chemo" sheetId="53" r:id="rId52"/>
    <sheet name="Table 52 Onco Radiotherapy" sheetId="54" r:id="rId53"/>
  </sheets>
  <definedNames>
    <definedName name="_xlnm.Print_Area" localSheetId="17">' Table 17-Index of Surgery'!$A$1:$F$43</definedName>
    <definedName name="_xlnm.Print_Area" localSheetId="32">' Table 32 Paedi Endo Surg'!$A$1:$C$44</definedName>
    <definedName name="_xlnm.Print_Area" localSheetId="1">'Table 1 - Room Rent'!$A$1:$C$38</definedName>
    <definedName name="_xlnm.Print_Area" localSheetId="10">'Table 10 Gastro'!$A$1:$C$65</definedName>
    <definedName name="_xlnm.Print_Area" localSheetId="11">'Table 11 Patho'!$A$1:$D$672</definedName>
    <definedName name="_xlnm.Print_Area" localSheetId="12">'Table 12 IH Profile'!$A$1:$D$24</definedName>
    <definedName name="_xlnm.Print_Area" localSheetId="13">'Table 13 Radio'!$A$1:$D$388</definedName>
    <definedName name="_xlnm.Print_Area" localSheetId="14">'Table 14 Audio'!$A$1:$C$43</definedName>
    <definedName name="_xlnm.Print_Area" localSheetId="15">'Table 15 Pulmo'!$A$1:$C$15</definedName>
    <definedName name="_xlnm.Print_Area" localSheetId="16">'Table 16 Pulmo'!$A$1:$C$135</definedName>
    <definedName name="_xlnm.Print_Area" localSheetId="18">'Table 18 Anorec Surg'!$A$1:$C$15</definedName>
    <definedName name="_xlnm.Print_Area" localSheetId="19">'Table 19 Breast Surg'!$A$1:$C$9</definedName>
    <definedName name="_xlnm.Print_Area" localSheetId="2">'Table 2 - Consultation'!$A$1:$D$34</definedName>
    <definedName name="_xlnm.Print_Area" localSheetId="20">'Table 20 Plast Surg'!$A$1:$C$109</definedName>
    <definedName name="_xlnm.Print_Area" localSheetId="21">'Table 21 CTVS'!$A$1:$C$29</definedName>
    <definedName name="_xlnm.Print_Area" localSheetId="22">'Table 22 ENT'!$A$1:$C$156</definedName>
    <definedName name="_xlnm.Print_Area" localSheetId="23">'Table 23 ENT'!$A$1:$C$100</definedName>
    <definedName name="_xlnm.Print_Area" localSheetId="24">'Table 24 Gen Surg'!$A$1:$C$196</definedName>
    <definedName name="_xlnm.Print_Area" localSheetId="25">'Table 25 Hernia Sur'!$A$1:$C$13</definedName>
    <definedName name="_xlnm.Print_Area" localSheetId="26">'Table 26 Neuro Sur'!$A$1:$C$54</definedName>
    <definedName name="_xlnm.Print_Area" localSheetId="27">'Table 27 Procedures'!$A$1:$C$41</definedName>
    <definedName name="_xlnm.Print_Area" localSheetId="28">'Table 28 Nephro Surg'!$A$1:$C$9</definedName>
    <definedName name="_xlnm.Print_Area" localSheetId="29">'Table 29 Obs&amp;Gynae'!$A$1:$C$64</definedName>
    <definedName name="_xlnm.Print_Area" localSheetId="3">'Table 3 - Haemodialysis'!$A$1:$E$34</definedName>
    <definedName name="_xlnm.Print_Area" localSheetId="30">'Table 30 Ortho Surg'!$A$1:$C$117</definedName>
    <definedName name="_xlnm.Print_Area" localSheetId="31">'Table 31 Paedi Surg'!$A$1:$C$119</definedName>
    <definedName name="_xlnm.Print_Area" localSheetId="33">'Table 33 Urology'!$A$1:$C$60</definedName>
    <definedName name="_xlnm.Print_Area" localSheetId="34">'Table 34 Laparo-Laser Surg'!$A$1:$C$24</definedName>
    <definedName name="_xlnm.Print_Area" localSheetId="36">'Table 36 Kidney'!$A$1:$D$32</definedName>
    <definedName name="_xlnm.Print_Area" localSheetId="37">'Table 37 Pacemaker'!$A$1:$C$17</definedName>
    <definedName name="_xlnm.Print_Area" localSheetId="38">'Table 38 Packages'!$A$1:$C$27</definedName>
    <definedName name="_xlnm.Print_Area" localSheetId="39">'Table 39 Angioplasty'!$A$1:$B$15</definedName>
    <definedName name="_xlnm.Print_Area" localSheetId="4">'Table 4 Haemo'!$A$1:$F$41</definedName>
    <definedName name="_xlnm.Print_Area" localSheetId="40">'Table 40 Angioplasty'!$A$1:$C$15</definedName>
    <definedName name="_xlnm.Print_Area" localSheetId="41">'Table 41 Angioplasty'!$A$1:$C$15</definedName>
    <definedName name="_xlnm.Print_Area" localSheetId="42">'Table 42 ICD CRT Implant'!$A$1:$C$15</definedName>
    <definedName name="_xlnm.Print_Area" localSheetId="43">'Table 43 Procedure Tariff'!$A$1:$C$71</definedName>
    <definedName name="_xlnm.Print_Area" localSheetId="5">'Table 5 Plasma'!$A$1:$E$23</definedName>
    <definedName name="_xlnm.Print_Area" localSheetId="6">'Table 6 Blood Bank'!$A$1:$C$35</definedName>
    <definedName name="_xlnm.Print_Area" localSheetId="7">'Table 7 Cardiology'!$A$1:$C$16</definedName>
    <definedName name="_xlnm.Print_Area" localSheetId="8">'Table 8 Neuro'!$A$1:$C$24</definedName>
    <definedName name="_xlnm.Print_Area" localSheetId="9">'Table 9 Gastro'!$A$1:$C$62</definedName>
  </definedNames>
  <calcPr calcId="162913"/>
</workbook>
</file>

<file path=xl/calcChain.xml><?xml version="1.0" encoding="utf-8"?>
<calcChain xmlns="http://schemas.openxmlformats.org/spreadsheetml/2006/main">
  <c r="C12" i="54" l="1"/>
  <c r="C11" i="54"/>
  <c r="C10" i="54"/>
  <c r="C9" i="54"/>
  <c r="C8" i="54"/>
  <c r="C25" i="53"/>
  <c r="C24" i="53"/>
  <c r="C23" i="53"/>
  <c r="C22" i="53"/>
  <c r="C21" i="53"/>
  <c r="C20" i="53"/>
  <c r="C19" i="53"/>
  <c r="C18" i="53"/>
  <c r="C17" i="53"/>
  <c r="C16" i="53"/>
  <c r="C15" i="53"/>
  <c r="C14" i="53"/>
  <c r="C13" i="53"/>
  <c r="C10" i="53"/>
  <c r="C9" i="53"/>
  <c r="C8" i="53"/>
  <c r="C20" i="52"/>
  <c r="C19" i="52"/>
  <c r="C18" i="52"/>
  <c r="C17" i="52"/>
  <c r="C14" i="52"/>
  <c r="C13" i="52"/>
  <c r="C12" i="52"/>
  <c r="C11" i="52"/>
  <c r="C10" i="52"/>
  <c r="C9" i="52"/>
  <c r="C8" i="52"/>
  <c r="D93" i="51"/>
  <c r="D92" i="51"/>
  <c r="D91" i="51"/>
  <c r="D90" i="51"/>
  <c r="D89" i="51"/>
  <c r="D88" i="51"/>
  <c r="D87" i="51"/>
  <c r="D86" i="51"/>
  <c r="D85" i="51"/>
  <c r="D84" i="51"/>
  <c r="D83" i="51"/>
  <c r="D82" i="51"/>
  <c r="D81" i="51"/>
  <c r="D80" i="51"/>
  <c r="D79" i="51"/>
  <c r="D78" i="51"/>
  <c r="D77" i="51"/>
  <c r="D76" i="51"/>
  <c r="D75" i="51"/>
  <c r="D74" i="51"/>
  <c r="D73" i="51"/>
  <c r="D72" i="51"/>
  <c r="D71" i="51"/>
  <c r="D70" i="51"/>
  <c r="D69" i="51"/>
  <c r="D68" i="51"/>
  <c r="D67" i="51"/>
  <c r="D66" i="51"/>
  <c r="D65" i="51"/>
  <c r="D64" i="51"/>
  <c r="D63" i="51"/>
  <c r="D62" i="51"/>
  <c r="D61" i="51"/>
  <c r="D60" i="51"/>
  <c r="D59" i="51"/>
  <c r="D58" i="51"/>
  <c r="D57" i="51"/>
  <c r="D56" i="51"/>
  <c r="D55" i="51"/>
  <c r="D54" i="51"/>
  <c r="D53" i="51"/>
  <c r="D52" i="51"/>
  <c r="D51" i="51"/>
  <c r="D50" i="51"/>
  <c r="D49" i="51"/>
  <c r="D48" i="51"/>
  <c r="D47" i="51"/>
  <c r="D46" i="51"/>
  <c r="D45" i="51"/>
  <c r="D44" i="51"/>
  <c r="D43" i="51"/>
  <c r="D42" i="51"/>
  <c r="D41" i="51"/>
  <c r="D40" i="51"/>
  <c r="D39" i="51"/>
  <c r="D38" i="51"/>
  <c r="D37" i="51"/>
  <c r="D36" i="51"/>
  <c r="D35" i="51"/>
  <c r="D34" i="51"/>
  <c r="D33" i="51"/>
  <c r="D32" i="51"/>
  <c r="D31" i="51"/>
  <c r="D30" i="51"/>
  <c r="D29" i="51"/>
  <c r="D28" i="51"/>
  <c r="D27" i="51"/>
  <c r="D26" i="51"/>
  <c r="D25" i="51"/>
  <c r="D24" i="51"/>
  <c r="D23" i="51"/>
  <c r="D22" i="51"/>
  <c r="D21" i="51"/>
  <c r="D20" i="51"/>
  <c r="D19" i="51"/>
  <c r="D18" i="51"/>
  <c r="D17" i="51"/>
  <c r="D16" i="51"/>
  <c r="D15" i="51"/>
  <c r="D14" i="51"/>
  <c r="D13" i="51"/>
  <c r="D12" i="51"/>
  <c r="D11" i="51"/>
  <c r="D10" i="51"/>
  <c r="D9" i="51"/>
  <c r="D8" i="51"/>
  <c r="C78" i="50"/>
  <c r="C77" i="50"/>
  <c r="C76" i="50"/>
  <c r="C75" i="50"/>
  <c r="C74" i="50"/>
  <c r="C73" i="50"/>
  <c r="C72" i="50"/>
  <c r="C71" i="50"/>
  <c r="C70" i="50"/>
  <c r="C69" i="50"/>
  <c r="C68" i="50"/>
  <c r="C67" i="50"/>
  <c r="C66"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0" i="50"/>
  <c r="C9" i="50"/>
  <c r="C8" i="50"/>
  <c r="C7" i="50"/>
  <c r="D143" i="49"/>
  <c r="D142" i="49"/>
  <c r="D141" i="49"/>
  <c r="D140" i="49"/>
  <c r="D139" i="49"/>
  <c r="D138" i="49"/>
  <c r="D137" i="49"/>
  <c r="D136" i="49"/>
  <c r="D135" i="49"/>
  <c r="D134" i="49"/>
  <c r="D133" i="49"/>
  <c r="D132" i="49"/>
  <c r="D131" i="49"/>
  <c r="D130" i="49"/>
  <c r="D129" i="49"/>
  <c r="D128" i="49"/>
  <c r="D127" i="49"/>
  <c r="D126" i="49"/>
  <c r="D125" i="49"/>
  <c r="D124" i="49"/>
  <c r="D123" i="49"/>
  <c r="D122" i="49"/>
  <c r="D121" i="49"/>
  <c r="D120" i="49"/>
  <c r="D119" i="49"/>
  <c r="D118" i="49"/>
  <c r="D117" i="49"/>
  <c r="D116" i="49"/>
  <c r="D115" i="49"/>
  <c r="D114" i="49"/>
  <c r="D113" i="49"/>
  <c r="D112" i="49"/>
  <c r="D111" i="49"/>
  <c r="D110" i="49"/>
  <c r="D109" i="49"/>
  <c r="D108" i="49"/>
  <c r="D107" i="49"/>
  <c r="D106" i="49"/>
  <c r="D105" i="49"/>
  <c r="D104" i="49"/>
  <c r="D103" i="49"/>
  <c r="D102" i="49"/>
  <c r="D101" i="49"/>
  <c r="D100" i="49"/>
  <c r="D99" i="49"/>
  <c r="D98" i="49"/>
  <c r="D97" i="49"/>
  <c r="D96" i="49"/>
  <c r="D95" i="49"/>
  <c r="D94" i="49"/>
  <c r="D93" i="49"/>
  <c r="D92" i="49"/>
  <c r="D91" i="49"/>
  <c r="D90" i="49"/>
  <c r="D89" i="49"/>
  <c r="D88" i="49"/>
  <c r="D87" i="49"/>
  <c r="D86" i="49"/>
  <c r="D85" i="49"/>
  <c r="D84" i="49"/>
  <c r="D83" i="49"/>
  <c r="D82" i="49"/>
  <c r="D81" i="49"/>
  <c r="D80" i="49"/>
  <c r="D79" i="49"/>
  <c r="D78" i="49"/>
  <c r="D77" i="49"/>
  <c r="D76" i="49"/>
  <c r="D75" i="49"/>
  <c r="D74" i="49"/>
  <c r="D73" i="49"/>
  <c r="D72" i="49"/>
  <c r="D71" i="49"/>
  <c r="D70" i="49"/>
  <c r="D69" i="49"/>
  <c r="D68" i="49"/>
  <c r="D67" i="49"/>
  <c r="D66" i="49"/>
  <c r="D65" i="49"/>
  <c r="D64" i="49"/>
  <c r="D63" i="49"/>
  <c r="D62" i="49"/>
  <c r="D61" i="49"/>
  <c r="D60" i="49"/>
  <c r="D59" i="49"/>
  <c r="D58" i="49"/>
  <c r="D57" i="49"/>
  <c r="D56" i="49"/>
  <c r="D55" i="49"/>
  <c r="D54" i="49"/>
  <c r="D53" i="49"/>
  <c r="D52" i="49"/>
  <c r="D51" i="49"/>
  <c r="D50" i="49"/>
  <c r="D49" i="49"/>
  <c r="D48" i="49"/>
  <c r="D47" i="49"/>
  <c r="D46" i="49"/>
  <c r="D45" i="49"/>
  <c r="D44" i="49"/>
  <c r="D43" i="49"/>
  <c r="D42" i="49"/>
  <c r="D41" i="49"/>
  <c r="D40" i="49"/>
  <c r="D39" i="49"/>
  <c r="D38" i="49"/>
  <c r="D37" i="49"/>
  <c r="D36" i="49"/>
  <c r="D35" i="49"/>
  <c r="D34" i="49"/>
  <c r="D33" i="49"/>
  <c r="D32" i="49"/>
  <c r="D31" i="49"/>
  <c r="D30" i="49"/>
  <c r="D29" i="49"/>
  <c r="D28" i="49"/>
  <c r="D27" i="49"/>
  <c r="D26" i="49"/>
  <c r="D25" i="49"/>
  <c r="D24" i="49"/>
  <c r="D23" i="49"/>
  <c r="D22" i="49"/>
  <c r="D21" i="49"/>
  <c r="D20" i="49"/>
  <c r="D19" i="49"/>
  <c r="D18" i="49"/>
  <c r="D17" i="49"/>
  <c r="D16" i="49"/>
  <c r="D15" i="49"/>
  <c r="D14" i="49"/>
  <c r="D13" i="49"/>
  <c r="D12" i="49"/>
  <c r="D11" i="49"/>
  <c r="D10" i="49"/>
  <c r="D9" i="49"/>
  <c r="D145" i="48"/>
  <c r="D144" i="48"/>
  <c r="D143" i="48"/>
  <c r="D142" i="48"/>
  <c r="D141" i="48"/>
  <c r="D140" i="48"/>
  <c r="D139" i="48"/>
  <c r="D138" i="48"/>
  <c r="D137" i="48"/>
  <c r="D136" i="48"/>
  <c r="D135" i="48"/>
  <c r="D134" i="48"/>
  <c r="D133" i="48"/>
  <c r="D132" i="48"/>
  <c r="D131" i="48"/>
  <c r="D130" i="48"/>
  <c r="D129" i="48"/>
  <c r="D128" i="48"/>
  <c r="D127" i="48"/>
  <c r="D126" i="48"/>
  <c r="D125" i="48"/>
  <c r="D124" i="48"/>
  <c r="D123" i="48"/>
  <c r="D122" i="48"/>
  <c r="D121" i="48"/>
  <c r="D120" i="48"/>
  <c r="D119" i="48"/>
  <c r="D118" i="48"/>
  <c r="D117" i="48"/>
  <c r="D116" i="48"/>
  <c r="D115" i="48"/>
  <c r="D114" i="48"/>
  <c r="D113" i="48"/>
  <c r="D112" i="48"/>
  <c r="D111" i="48"/>
  <c r="D110" i="48"/>
  <c r="D109" i="48"/>
  <c r="D108" i="48"/>
  <c r="D107" i="48"/>
  <c r="D106" i="48"/>
  <c r="D105" i="48"/>
  <c r="D104" i="48"/>
  <c r="D103" i="48"/>
  <c r="D102" i="48"/>
  <c r="D101" i="48"/>
  <c r="D100" i="48"/>
  <c r="D99" i="48"/>
  <c r="D98" i="48"/>
  <c r="D97" i="48"/>
  <c r="D96" i="48"/>
  <c r="D95" i="48"/>
  <c r="D94" i="48"/>
  <c r="D93" i="48"/>
  <c r="D92" i="48"/>
  <c r="D91" i="48"/>
  <c r="D90" i="48"/>
  <c r="D89" i="48"/>
  <c r="D88" i="48"/>
  <c r="D87" i="48"/>
  <c r="D86" i="48"/>
  <c r="D85" i="48"/>
  <c r="D84" i="48"/>
  <c r="D83" i="48"/>
  <c r="D82" i="48"/>
  <c r="D81" i="48"/>
  <c r="D80" i="48"/>
  <c r="D79" i="48"/>
  <c r="D78" i="48"/>
  <c r="D77" i="48"/>
  <c r="D76" i="48"/>
  <c r="D75" i="48"/>
  <c r="D74" i="48"/>
  <c r="D73" i="48"/>
  <c r="D72" i="48"/>
  <c r="D71" i="48"/>
  <c r="D70" i="48"/>
  <c r="D69" i="48"/>
  <c r="D68" i="48"/>
  <c r="D67" i="48"/>
  <c r="D66" i="48"/>
  <c r="D65" i="48"/>
  <c r="D64" i="48"/>
  <c r="D63" i="48"/>
  <c r="D62" i="48"/>
  <c r="D61" i="48"/>
  <c r="D60" i="48"/>
  <c r="D59" i="48"/>
  <c r="D58" i="48"/>
  <c r="D57" i="48"/>
  <c r="D56" i="48"/>
  <c r="D55" i="48"/>
  <c r="D54" i="48"/>
  <c r="D53" i="48"/>
  <c r="D52" i="48"/>
  <c r="D51" i="48"/>
  <c r="D50" i="48"/>
  <c r="D49" i="48"/>
  <c r="D48" i="48"/>
  <c r="D47" i="48"/>
  <c r="D46" i="48"/>
  <c r="D45" i="48"/>
  <c r="D44" i="48"/>
  <c r="D43" i="48"/>
  <c r="D42" i="48"/>
  <c r="D41" i="48"/>
  <c r="D40" i="48"/>
  <c r="D39" i="48"/>
  <c r="D38" i="48"/>
  <c r="D37" i="48"/>
  <c r="D36" i="48"/>
  <c r="D35" i="48"/>
  <c r="D34" i="48"/>
  <c r="D33" i="48"/>
  <c r="D32" i="48"/>
  <c r="D31" i="48"/>
  <c r="D30" i="48"/>
  <c r="D29" i="48"/>
  <c r="D28" i="48"/>
  <c r="D27" i="48"/>
  <c r="D26" i="48"/>
  <c r="D25" i="48"/>
  <c r="D24" i="48"/>
  <c r="D23" i="48"/>
  <c r="D22" i="48"/>
  <c r="D21" i="48"/>
  <c r="D20" i="48"/>
  <c r="D19" i="48"/>
  <c r="D18" i="48"/>
  <c r="D17" i="48"/>
  <c r="D16" i="48"/>
  <c r="D15" i="48"/>
  <c r="D14" i="48"/>
  <c r="D13" i="48"/>
  <c r="D12" i="48"/>
  <c r="D11" i="48"/>
  <c r="D10" i="48"/>
  <c r="D9" i="48"/>
  <c r="M61" i="47"/>
  <c r="L61" i="47"/>
  <c r="J61" i="47"/>
  <c r="K61" i="47" s="1"/>
  <c r="G61" i="47"/>
  <c r="M60" i="47"/>
  <c r="L60" i="47"/>
  <c r="J60" i="47"/>
  <c r="K60" i="47" s="1"/>
  <c r="G60" i="47"/>
  <c r="M59" i="47"/>
  <c r="M58" i="47"/>
  <c r="L58" i="47"/>
  <c r="J58" i="47"/>
  <c r="K58" i="47" s="1"/>
  <c r="G58" i="47"/>
  <c r="M57" i="47"/>
  <c r="J57" i="47"/>
  <c r="K57" i="47" s="1"/>
  <c r="M56" i="47"/>
  <c r="J56" i="47"/>
  <c r="K56" i="47" s="1"/>
  <c r="M55" i="47"/>
  <c r="L55" i="47"/>
  <c r="J55" i="47"/>
  <c r="K55" i="47" s="1"/>
  <c r="G55" i="47"/>
  <c r="M54" i="47"/>
  <c r="L54" i="47"/>
  <c r="J54" i="47"/>
  <c r="K54" i="47" s="1"/>
  <c r="G54" i="47"/>
  <c r="M53" i="47"/>
  <c r="L53" i="47"/>
  <c r="J53" i="47"/>
  <c r="K53" i="47" s="1"/>
  <c r="G53" i="47"/>
  <c r="M52" i="47"/>
  <c r="L52" i="47"/>
  <c r="J52" i="47"/>
  <c r="K52" i="47" s="1"/>
  <c r="G52" i="47"/>
  <c r="M51" i="47"/>
  <c r="L51" i="47"/>
  <c r="J51" i="47"/>
  <c r="K51" i="47" s="1"/>
  <c r="G51" i="47"/>
  <c r="M50" i="47"/>
  <c r="L50" i="47"/>
  <c r="J50" i="47"/>
  <c r="K50" i="47" s="1"/>
  <c r="G50" i="47"/>
  <c r="M49" i="47"/>
  <c r="J49" i="47"/>
  <c r="K49" i="47" s="1"/>
  <c r="M48" i="47"/>
  <c r="L48" i="47"/>
  <c r="J48" i="47"/>
  <c r="K48" i="47" s="1"/>
  <c r="G48" i="47"/>
  <c r="M47" i="47"/>
  <c r="L47" i="47"/>
  <c r="J47" i="47"/>
  <c r="K47" i="47" s="1"/>
  <c r="G47" i="47"/>
  <c r="M46" i="47"/>
  <c r="L46" i="47"/>
  <c r="J46" i="47"/>
  <c r="K46" i="47" s="1"/>
  <c r="G46" i="47"/>
  <c r="M45" i="47"/>
  <c r="L45" i="47"/>
  <c r="J45" i="47"/>
  <c r="K45" i="47" s="1"/>
  <c r="G45" i="47"/>
  <c r="M44" i="47"/>
  <c r="L44" i="47"/>
  <c r="J44" i="47"/>
  <c r="K44" i="47" s="1"/>
  <c r="G44" i="47"/>
  <c r="M43" i="47"/>
  <c r="L43" i="47"/>
  <c r="J43" i="47"/>
  <c r="K43" i="47" s="1"/>
  <c r="G43" i="47"/>
  <c r="M42" i="47"/>
  <c r="L42" i="47"/>
  <c r="J42" i="47"/>
  <c r="K42" i="47" s="1"/>
  <c r="G42" i="47"/>
  <c r="M41" i="47"/>
  <c r="L41" i="47"/>
  <c r="J41" i="47"/>
  <c r="K41" i="47" s="1"/>
  <c r="G41" i="47"/>
  <c r="M40" i="47"/>
  <c r="L40" i="47"/>
  <c r="J40" i="47"/>
  <c r="K40" i="47" s="1"/>
  <c r="G40" i="47"/>
  <c r="M39" i="47"/>
  <c r="J39" i="47"/>
  <c r="K39" i="47" s="1"/>
  <c r="M38" i="47"/>
  <c r="L38" i="47"/>
  <c r="J38" i="47"/>
  <c r="K38" i="47" s="1"/>
  <c r="G38" i="47"/>
  <c r="M37" i="47"/>
  <c r="L37" i="47"/>
  <c r="J37" i="47"/>
  <c r="K37" i="47" s="1"/>
  <c r="G37" i="47"/>
  <c r="M36" i="47"/>
  <c r="L36" i="47"/>
  <c r="J36" i="47"/>
  <c r="K36" i="47" s="1"/>
  <c r="G36" i="47"/>
  <c r="M35" i="47"/>
  <c r="L35" i="47"/>
  <c r="J35" i="47"/>
  <c r="K35" i="47" s="1"/>
  <c r="G35" i="47"/>
  <c r="M34" i="47"/>
  <c r="L34" i="47"/>
  <c r="J34" i="47"/>
  <c r="K34" i="47" s="1"/>
  <c r="G34" i="47"/>
  <c r="M33" i="47"/>
  <c r="L33" i="47"/>
  <c r="J33" i="47"/>
  <c r="K33" i="47" s="1"/>
  <c r="G33" i="47"/>
  <c r="M32" i="47"/>
  <c r="L32" i="47"/>
  <c r="J32" i="47"/>
  <c r="K32" i="47" s="1"/>
  <c r="G32" i="47"/>
  <c r="M31" i="47"/>
  <c r="L31" i="47"/>
  <c r="J31" i="47"/>
  <c r="K31" i="47" s="1"/>
  <c r="G31" i="47"/>
  <c r="M30" i="47"/>
  <c r="L30" i="47"/>
  <c r="J30" i="47"/>
  <c r="K30" i="47" s="1"/>
  <c r="G30" i="47"/>
  <c r="M29" i="47"/>
  <c r="J29" i="47"/>
  <c r="K29" i="47" s="1"/>
  <c r="M28" i="47"/>
  <c r="L28" i="47"/>
  <c r="J28" i="47"/>
  <c r="K28" i="47" s="1"/>
  <c r="G28" i="47"/>
  <c r="M27" i="47"/>
  <c r="L27" i="47"/>
  <c r="J27" i="47"/>
  <c r="K27" i="47" s="1"/>
  <c r="G27" i="47"/>
  <c r="M26" i="47"/>
  <c r="L26" i="47"/>
  <c r="J26" i="47"/>
  <c r="K26" i="47" s="1"/>
  <c r="G26" i="47"/>
  <c r="M25" i="47"/>
  <c r="L25" i="47"/>
  <c r="J25" i="47"/>
  <c r="K25" i="47" s="1"/>
  <c r="G25" i="47"/>
  <c r="M24" i="47"/>
  <c r="L24" i="47"/>
  <c r="J24" i="47"/>
  <c r="K24" i="47" s="1"/>
  <c r="G24" i="47"/>
  <c r="M23" i="47"/>
  <c r="J23" i="47"/>
  <c r="K23" i="47" s="1"/>
  <c r="M22" i="47"/>
  <c r="L22" i="47"/>
  <c r="J22" i="47"/>
  <c r="K22" i="47" s="1"/>
  <c r="G22" i="47"/>
  <c r="M21" i="47"/>
  <c r="L21" i="47"/>
  <c r="J21" i="47"/>
  <c r="K21" i="47" s="1"/>
  <c r="M20" i="47"/>
  <c r="L20" i="47"/>
  <c r="J20" i="47"/>
  <c r="K20" i="47" s="1"/>
  <c r="G20" i="47"/>
  <c r="M19" i="47"/>
  <c r="L19" i="47"/>
  <c r="J19" i="47"/>
  <c r="K19" i="47" s="1"/>
  <c r="G19" i="47"/>
  <c r="F19" i="47"/>
  <c r="M18" i="47"/>
  <c r="L18" i="47"/>
  <c r="J18" i="47"/>
  <c r="K18" i="47" s="1"/>
  <c r="G18" i="47"/>
  <c r="F18" i="47"/>
  <c r="M17" i="47"/>
  <c r="L17" i="47"/>
  <c r="J17" i="47"/>
  <c r="K17" i="47" s="1"/>
  <c r="G17" i="47"/>
  <c r="M16" i="47"/>
  <c r="L16" i="47"/>
  <c r="J16" i="47"/>
  <c r="K16" i="47" s="1"/>
  <c r="G16" i="47"/>
  <c r="F16" i="47"/>
  <c r="M15" i="47"/>
  <c r="J15" i="47"/>
  <c r="K15" i="47" s="1"/>
  <c r="M14" i="47"/>
  <c r="L14" i="47"/>
  <c r="J14" i="47"/>
  <c r="K14" i="47" s="1"/>
  <c r="G14" i="47"/>
  <c r="M13" i="47"/>
  <c r="L13" i="47"/>
  <c r="J13" i="47"/>
  <c r="K13" i="47" s="1"/>
  <c r="G13" i="47"/>
  <c r="M12" i="47"/>
  <c r="L12" i="47"/>
  <c r="J12" i="47"/>
  <c r="K12" i="47" s="1"/>
  <c r="G12" i="47"/>
  <c r="M11" i="47"/>
  <c r="L11" i="47"/>
  <c r="J11" i="47"/>
  <c r="K11" i="47" s="1"/>
  <c r="G11" i="47"/>
  <c r="M10" i="47"/>
  <c r="L10" i="47"/>
  <c r="J10" i="47"/>
  <c r="K10" i="47" s="1"/>
  <c r="G10" i="47"/>
  <c r="M9" i="47"/>
  <c r="J9" i="47"/>
  <c r="K9" i="47" s="1"/>
  <c r="M8" i="47"/>
  <c r="L8" i="47"/>
  <c r="J8" i="47"/>
  <c r="K8" i="47" s="1"/>
  <c r="G8" i="47"/>
  <c r="M7" i="47"/>
  <c r="L7" i="47"/>
  <c r="J7" i="47"/>
  <c r="K7" i="47" s="1"/>
  <c r="G7" i="47"/>
  <c r="D6" i="46"/>
  <c r="D7" i="46"/>
  <c r="D8" i="46"/>
  <c r="D9" i="46"/>
  <c r="D10" i="46"/>
  <c r="D11" i="46"/>
  <c r="D12" i="46"/>
  <c r="D13" i="46"/>
  <c r="D14" i="46"/>
  <c r="D15" i="46"/>
  <c r="D16" i="46"/>
  <c r="D17" i="46"/>
  <c r="D18" i="46"/>
  <c r="D19" i="46"/>
  <c r="D20" i="46"/>
  <c r="D21" i="46"/>
  <c r="D22" i="46"/>
  <c r="D23" i="46"/>
  <c r="D24" i="46"/>
  <c r="D25" i="46"/>
  <c r="D26" i="46"/>
  <c r="D27" i="46"/>
  <c r="D28" i="46"/>
  <c r="D29" i="46"/>
  <c r="D30" i="46"/>
  <c r="D31" i="46"/>
  <c r="D32" i="46"/>
  <c r="D33" i="46"/>
  <c r="D34" i="46"/>
  <c r="D35" i="46"/>
  <c r="D36" i="46"/>
  <c r="D37" i="46"/>
  <c r="D38" i="46"/>
  <c r="D39" i="46"/>
  <c r="D40" i="46"/>
  <c r="D41" i="46"/>
  <c r="D42" i="46"/>
  <c r="D43" i="46"/>
  <c r="D44" i="46"/>
  <c r="D45" i="46"/>
  <c r="D46" i="46"/>
  <c r="D47" i="46"/>
  <c r="D48" i="46"/>
  <c r="D49" i="46"/>
  <c r="D50" i="46"/>
  <c r="D51" i="46"/>
  <c r="D52" i="46"/>
  <c r="D53" i="46"/>
  <c r="D54" i="46"/>
  <c r="C65" i="10" l="1"/>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C3" i="10"/>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3" i="9"/>
  <c r="D29" i="36" l="1"/>
  <c r="D28" i="36"/>
  <c r="D24" i="36"/>
  <c r="D22" i="36"/>
  <c r="D21" i="36"/>
  <c r="D20" i="36"/>
  <c r="D19" i="36"/>
  <c r="D18" i="36"/>
  <c r="D17" i="36"/>
  <c r="D16" i="36"/>
  <c r="D15" i="36"/>
  <c r="D7" i="36"/>
  <c r="D8" i="36"/>
  <c r="D9" i="36"/>
  <c r="D10" i="36"/>
  <c r="D11" i="36"/>
  <c r="D12" i="36"/>
  <c r="D6" i="36"/>
  <c r="C4" i="33"/>
  <c r="C5" i="33"/>
  <c r="C6" i="33"/>
  <c r="C7" i="33"/>
  <c r="C8" i="33"/>
  <c r="C9"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51" i="33"/>
  <c r="C52" i="33"/>
  <c r="C53" i="33"/>
  <c r="C54" i="33"/>
  <c r="C55" i="33"/>
  <c r="C56" i="33"/>
  <c r="C57" i="33"/>
  <c r="C58" i="33"/>
  <c r="C59" i="33"/>
  <c r="C60" i="33"/>
  <c r="C3" i="33"/>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3" i="29"/>
  <c r="C71" i="43" l="1"/>
  <c r="C70" i="43"/>
  <c r="C69" i="43"/>
  <c r="C68" i="43"/>
  <c r="C67" i="43"/>
  <c r="C66" i="43"/>
  <c r="C65" i="43"/>
  <c r="C64" i="43"/>
  <c r="C63" i="43"/>
  <c r="C62" i="43"/>
  <c r="C61" i="43"/>
  <c r="C60" i="43"/>
  <c r="C59" i="43"/>
  <c r="C58" i="43"/>
  <c r="C57" i="43"/>
  <c r="C56" i="43"/>
  <c r="C55" i="43"/>
  <c r="C54" i="43"/>
  <c r="C53" i="43"/>
  <c r="C52" i="43"/>
  <c r="C51" i="43"/>
  <c r="C50" i="43"/>
  <c r="C49" i="43"/>
  <c r="C48" i="43"/>
  <c r="C47" i="43"/>
  <c r="C46" i="43"/>
  <c r="C45" i="43"/>
  <c r="C44" i="43"/>
  <c r="C43" i="43"/>
  <c r="C42" i="43"/>
  <c r="C41" i="43"/>
  <c r="C40" i="43"/>
  <c r="C39" i="43"/>
  <c r="C38" i="43"/>
  <c r="C37" i="43"/>
  <c r="C36" i="43"/>
  <c r="C35" i="43"/>
  <c r="C34" i="43"/>
  <c r="C33" i="43"/>
  <c r="C7" i="43"/>
  <c r="C8" i="43"/>
  <c r="C9" i="43"/>
  <c r="C10" i="43"/>
  <c r="C11" i="43"/>
  <c r="C12" i="43"/>
  <c r="C13" i="43"/>
  <c r="C15" i="43"/>
  <c r="C16" i="43"/>
  <c r="C17" i="43"/>
  <c r="C18" i="43"/>
  <c r="C19" i="43"/>
  <c r="C20" i="43"/>
  <c r="C21" i="43"/>
  <c r="C22" i="43"/>
  <c r="C23" i="43"/>
  <c r="C24" i="43"/>
  <c r="C25" i="43"/>
  <c r="C26" i="43"/>
  <c r="C27" i="43"/>
  <c r="C28" i="43"/>
  <c r="C29" i="43"/>
  <c r="C30" i="43"/>
  <c r="C31" i="43"/>
  <c r="C6" i="43"/>
  <c r="C5" i="42"/>
  <c r="C3" i="42"/>
  <c r="C2" i="41"/>
  <c r="C2" i="40"/>
  <c r="C2" i="39"/>
  <c r="C25" i="38"/>
  <c r="C21" i="38"/>
  <c r="C17" i="38"/>
  <c r="C13" i="38"/>
  <c r="C9" i="38"/>
  <c r="C5" i="38"/>
  <c r="C1" i="38"/>
  <c r="C15" i="37"/>
  <c r="C4" i="37"/>
  <c r="C3" i="37"/>
  <c r="C24" i="34"/>
  <c r="C23" i="34"/>
  <c r="C22" i="34"/>
  <c r="C21" i="34"/>
  <c r="C17" i="34"/>
  <c r="C16" i="34"/>
  <c r="C15" i="34"/>
  <c r="C13" i="34"/>
  <c r="C12" i="34"/>
  <c r="C4" i="34"/>
  <c r="C5" i="34"/>
  <c r="C6" i="34"/>
  <c r="C7" i="34"/>
  <c r="C8" i="34"/>
  <c r="C3" i="34"/>
  <c r="C4" i="32"/>
  <c r="C5" i="32"/>
  <c r="C6" i="32"/>
  <c r="C7" i="32"/>
  <c r="C8" i="32"/>
  <c r="C9"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3" i="32"/>
  <c r="C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3" i="31"/>
  <c r="C112" i="30"/>
  <c r="C109" i="30"/>
  <c r="C108" i="30"/>
  <c r="C4" i="30"/>
  <c r="C5" i="30"/>
  <c r="C6" i="30"/>
  <c r="C7" i="30"/>
  <c r="C8" i="30"/>
  <c r="C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3" i="30"/>
  <c r="C4" i="28"/>
  <c r="C5" i="28"/>
  <c r="C6" i="28"/>
  <c r="C7" i="28"/>
  <c r="C8" i="28"/>
  <c r="C3" i="28"/>
  <c r="C6" i="27"/>
  <c r="C7" i="27"/>
  <c r="C8" i="27"/>
  <c r="C9" i="27"/>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5" i="27"/>
  <c r="C54" i="26"/>
  <c r="C53" i="26"/>
  <c r="C52" i="26"/>
  <c r="C51" i="26"/>
  <c r="C50" i="26"/>
  <c r="C49" i="26"/>
  <c r="C47" i="26"/>
  <c r="C46" i="26"/>
  <c r="C45" i="26"/>
  <c r="C44" i="26"/>
  <c r="C42" i="26"/>
  <c r="C41" i="26"/>
  <c r="C39" i="26"/>
  <c r="C38" i="26"/>
  <c r="C37" i="26"/>
  <c r="C36" i="26"/>
  <c r="C35" i="26"/>
  <c r="C5" i="26"/>
  <c r="C6" i="26"/>
  <c r="C8" i="26"/>
  <c r="C9" i="26"/>
  <c r="C10" i="26"/>
  <c r="C12" i="26"/>
  <c r="C13" i="26"/>
  <c r="C14" i="26"/>
  <c r="C16" i="26"/>
  <c r="C17" i="26"/>
  <c r="C18" i="26"/>
  <c r="C19" i="26"/>
  <c r="C20" i="26"/>
  <c r="C22" i="26"/>
  <c r="C23" i="26"/>
  <c r="C24" i="26"/>
  <c r="C26" i="26"/>
  <c r="C27" i="26"/>
  <c r="C28" i="26"/>
  <c r="C29" i="26"/>
  <c r="C4" i="26"/>
  <c r="C4" i="25"/>
  <c r="C5" i="25"/>
  <c r="C6" i="25"/>
  <c r="C7" i="25"/>
  <c r="C8" i="25"/>
  <c r="C9" i="25"/>
  <c r="C10" i="25"/>
  <c r="C11" i="25"/>
  <c r="C12" i="25"/>
  <c r="C13" i="25"/>
  <c r="C3" i="25"/>
  <c r="C4" i="24"/>
  <c r="C5" i="24"/>
  <c r="C6" i="24"/>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3" i="24"/>
  <c r="C96" i="23"/>
  <c r="C95" i="23"/>
  <c r="C94" i="23"/>
  <c r="C93" i="23"/>
  <c r="C91" i="23"/>
  <c r="C90" i="23"/>
  <c r="C88" i="23"/>
  <c r="C87" i="23"/>
  <c r="C86" i="23"/>
  <c r="C85" i="23"/>
  <c r="C84" i="23"/>
  <c r="C83" i="23"/>
  <c r="C82" i="23"/>
  <c r="C80" i="23"/>
  <c r="C79" i="23"/>
  <c r="C78" i="23"/>
  <c r="C77" i="23"/>
  <c r="C76" i="23"/>
  <c r="C75" i="23"/>
  <c r="C74" i="23"/>
  <c r="C72" i="23"/>
  <c r="C71" i="23"/>
  <c r="C70" i="23"/>
  <c r="C69" i="23"/>
  <c r="C68" i="23"/>
  <c r="C67" i="23"/>
  <c r="C66" i="23"/>
  <c r="C65" i="23"/>
  <c r="C64" i="23"/>
  <c r="C63" i="23"/>
  <c r="C62" i="23"/>
  <c r="C61" i="23"/>
  <c r="C60" i="23"/>
  <c r="C59" i="23"/>
  <c r="C58" i="23"/>
  <c r="C57" i="23"/>
  <c r="C56" i="23"/>
  <c r="C54" i="23"/>
  <c r="C53" i="23"/>
  <c r="C52" i="23"/>
  <c r="C51" i="23"/>
  <c r="C50" i="23"/>
  <c r="C48" i="23"/>
  <c r="C47" i="23"/>
  <c r="C46" i="23"/>
  <c r="C45" i="23"/>
  <c r="C44" i="23"/>
  <c r="C43" i="23"/>
  <c r="C42" i="23"/>
  <c r="C41" i="23"/>
  <c r="C39" i="23"/>
  <c r="C38" i="23"/>
  <c r="C36" i="23"/>
  <c r="C35" i="23"/>
  <c r="C34" i="23"/>
  <c r="C33" i="23"/>
  <c r="C32" i="23"/>
  <c r="C31" i="23"/>
  <c r="C30" i="23"/>
  <c r="C29" i="23"/>
  <c r="C28" i="23"/>
  <c r="C27" i="23"/>
  <c r="C26" i="23"/>
  <c r="C25" i="23"/>
  <c r="C24" i="23"/>
  <c r="C23" i="23"/>
  <c r="C22" i="23"/>
  <c r="C3" i="23"/>
  <c r="C4" i="23"/>
  <c r="C5" i="23"/>
  <c r="C6" i="23"/>
  <c r="C7" i="23"/>
  <c r="C8" i="23"/>
  <c r="C9" i="23"/>
  <c r="C10" i="23"/>
  <c r="C11" i="23"/>
  <c r="C12" i="23"/>
  <c r="C13" i="23"/>
  <c r="C14" i="23"/>
  <c r="C15" i="23"/>
  <c r="C16" i="23"/>
  <c r="C17" i="23"/>
  <c r="C18" i="23"/>
  <c r="C19" i="23"/>
  <c r="C20" i="23"/>
  <c r="C2" i="23"/>
  <c r="C156" i="22"/>
  <c r="C155" i="22"/>
  <c r="C154" i="22"/>
  <c r="C152" i="22"/>
  <c r="C151" i="22"/>
  <c r="C150" i="22"/>
  <c r="C149" i="22"/>
  <c r="C148" i="22"/>
  <c r="C146" i="22"/>
  <c r="C145" i="22"/>
  <c r="C144" i="22"/>
  <c r="C143" i="22"/>
  <c r="C142" i="22"/>
  <c r="C141" i="22"/>
  <c r="C140" i="22"/>
  <c r="C139" i="22"/>
  <c r="C138" i="22"/>
  <c r="C137" i="22"/>
  <c r="C136" i="22"/>
  <c r="C135" i="22"/>
  <c r="C134" i="22"/>
  <c r="C133" i="22"/>
  <c r="C132" i="22"/>
  <c r="C131" i="22"/>
  <c r="C130" i="22"/>
  <c r="C129" i="22"/>
  <c r="C128" i="22"/>
  <c r="C127" i="22"/>
  <c r="C126" i="22"/>
  <c r="C124" i="22"/>
  <c r="C123" i="22"/>
  <c r="C122" i="22"/>
  <c r="C121" i="22"/>
  <c r="C120" i="22"/>
  <c r="C119" i="22"/>
  <c r="C118" i="22"/>
  <c r="C117" i="22"/>
  <c r="C116" i="22"/>
  <c r="C115" i="22"/>
  <c r="C114" i="22"/>
  <c r="C113" i="22"/>
  <c r="C112" i="22"/>
  <c r="C110" i="22"/>
  <c r="C109" i="22"/>
  <c r="C108" i="22"/>
  <c r="C107" i="22"/>
  <c r="C106" i="22"/>
  <c r="C105" i="22"/>
  <c r="C104" i="22"/>
  <c r="C103" i="22"/>
  <c r="C102" i="22"/>
  <c r="C97" i="22"/>
  <c r="C96" i="22"/>
  <c r="C95" i="22"/>
  <c r="C94" i="22"/>
  <c r="C93" i="22"/>
  <c r="C92" i="22"/>
  <c r="C91" i="22"/>
  <c r="C90" i="22"/>
  <c r="C89" i="22"/>
  <c r="C88" i="22"/>
  <c r="C87" i="22"/>
  <c r="C86" i="22"/>
  <c r="C85" i="22"/>
  <c r="C84" i="22"/>
  <c r="C83" i="22"/>
  <c r="C82" i="22"/>
  <c r="C81" i="22"/>
  <c r="C80" i="22"/>
  <c r="C79" i="22"/>
  <c r="C78" i="22"/>
  <c r="C77" i="22"/>
  <c r="C76" i="22"/>
  <c r="C75" i="22"/>
  <c r="C74" i="22"/>
  <c r="C73" i="22"/>
  <c r="C72" i="22"/>
  <c r="C71" i="22"/>
  <c r="C70" i="22"/>
  <c r="C69" i="22"/>
  <c r="C68" i="22"/>
  <c r="C67" i="22"/>
  <c r="C66" i="22"/>
  <c r="C64" i="22"/>
  <c r="C63" i="22"/>
  <c r="C62" i="22"/>
  <c r="C61" i="22"/>
  <c r="C60" i="22"/>
  <c r="C59" i="22"/>
  <c r="C58" i="22"/>
  <c r="C57" i="22"/>
  <c r="C56" i="22"/>
  <c r="C55" i="22"/>
  <c r="C54" i="22"/>
  <c r="C53" i="22"/>
  <c r="C52" i="22"/>
  <c r="C51" i="22"/>
  <c r="C50" i="22"/>
  <c r="C49" i="22"/>
  <c r="C48" i="22"/>
  <c r="C47" i="22"/>
  <c r="C46" i="22"/>
  <c r="C45" i="22"/>
  <c r="C44" i="22"/>
  <c r="C43" i="22"/>
  <c r="C42" i="22"/>
  <c r="C41" i="22"/>
  <c r="C40" i="22"/>
  <c r="C39" i="22"/>
  <c r="C38"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4" i="22"/>
  <c r="C6" i="21"/>
  <c r="C7" i="21"/>
  <c r="C8" i="21"/>
  <c r="C9" i="21"/>
  <c r="C10" i="21"/>
  <c r="C11" i="21"/>
  <c r="C12" i="21"/>
  <c r="C13" i="21"/>
  <c r="C14" i="21"/>
  <c r="C15" i="21"/>
  <c r="C16" i="21"/>
  <c r="C17" i="21"/>
  <c r="C18" i="21"/>
  <c r="C19" i="21"/>
  <c r="C20" i="21"/>
  <c r="C21" i="21"/>
  <c r="C22" i="21"/>
  <c r="C23" i="21"/>
  <c r="C24" i="21"/>
  <c r="C25" i="21"/>
  <c r="C26" i="21"/>
  <c r="C27" i="21"/>
  <c r="C28" i="21"/>
  <c r="C29" i="21"/>
  <c r="C5" i="21"/>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0" i="20"/>
  <c r="C69" i="20"/>
  <c r="C68" i="20"/>
  <c r="C67" i="20"/>
  <c r="C66" i="20"/>
  <c r="C65" i="20"/>
  <c r="C63" i="20"/>
  <c r="C62" i="20"/>
  <c r="C61" i="20"/>
  <c r="C60" i="20"/>
  <c r="C59" i="20"/>
  <c r="C58" i="20"/>
  <c r="C57" i="20"/>
  <c r="C56" i="20"/>
  <c r="C55" i="20"/>
  <c r="C54" i="20"/>
  <c r="C53" i="20"/>
  <c r="C52" i="20"/>
  <c r="C51" i="20"/>
  <c r="C50" i="20"/>
  <c r="C49" i="20"/>
  <c r="C47" i="20"/>
  <c r="C46" i="20"/>
  <c r="C45" i="20"/>
  <c r="C44" i="20"/>
  <c r="C43" i="20"/>
  <c r="C42" i="20"/>
  <c r="C41" i="20"/>
  <c r="C40" i="20"/>
  <c r="C39" i="20"/>
  <c r="C38" i="20"/>
  <c r="C37" i="20"/>
  <c r="C36" i="20"/>
  <c r="C35" i="20"/>
  <c r="C34" i="20"/>
  <c r="C33" i="20"/>
  <c r="C32" i="20"/>
  <c r="C31" i="20"/>
  <c r="C30" i="20"/>
  <c r="C29" i="20"/>
  <c r="C28" i="20"/>
  <c r="C27" i="20"/>
  <c r="C26" i="20"/>
  <c r="C25" i="20"/>
  <c r="C24" i="20"/>
  <c r="C22" i="20"/>
  <c r="C21" i="20"/>
  <c r="C20" i="20"/>
  <c r="C4" i="20"/>
  <c r="C5" i="20"/>
  <c r="C6" i="20"/>
  <c r="C7" i="20"/>
  <c r="C8" i="20"/>
  <c r="C9" i="20"/>
  <c r="C10" i="20"/>
  <c r="C11" i="20"/>
  <c r="C12" i="20"/>
  <c r="C13" i="20"/>
  <c r="C14" i="20"/>
  <c r="C15" i="20"/>
  <c r="C16" i="20"/>
  <c r="C17" i="20"/>
  <c r="C18" i="20"/>
  <c r="C3" i="20"/>
  <c r="C4" i="19"/>
  <c r="C5" i="19"/>
  <c r="C6" i="19"/>
  <c r="C7" i="19"/>
  <c r="C8" i="19"/>
  <c r="C9" i="19"/>
  <c r="C3" i="19"/>
  <c r="C4" i="18"/>
  <c r="C5" i="18"/>
  <c r="C6" i="18"/>
  <c r="C7" i="18"/>
  <c r="C8" i="18"/>
  <c r="C10" i="18"/>
  <c r="C11" i="18"/>
  <c r="C12" i="18"/>
  <c r="C13" i="18"/>
  <c r="C14" i="18"/>
  <c r="C15" i="18"/>
  <c r="C3" i="18"/>
  <c r="F37" i="17"/>
  <c r="F36" i="17"/>
  <c r="F35" i="17"/>
  <c r="F34" i="17"/>
  <c r="F33" i="17"/>
  <c r="F32" i="17"/>
  <c r="F31" i="17"/>
  <c r="F30" i="17"/>
  <c r="F29" i="17"/>
  <c r="F28" i="17"/>
  <c r="F27" i="17"/>
  <c r="F25" i="17"/>
  <c r="F23" i="17"/>
  <c r="F17" i="17"/>
  <c r="F18" i="17"/>
  <c r="F19" i="17"/>
  <c r="F16" i="17"/>
  <c r="C118" i="16"/>
  <c r="C101" i="16"/>
  <c r="C88" i="16"/>
  <c r="C76" i="16"/>
  <c r="C56" i="16"/>
  <c r="C28" i="16"/>
  <c r="C24" i="16"/>
  <c r="C26" i="16"/>
  <c r="C25" i="16"/>
  <c r="C23" i="16"/>
  <c r="C22" i="16"/>
  <c r="C21" i="16"/>
  <c r="C20" i="16"/>
  <c r="C19" i="16"/>
  <c r="C18" i="16"/>
  <c r="C17" i="16"/>
  <c r="C16" i="16"/>
  <c r="C15" i="16"/>
  <c r="C14" i="16"/>
  <c r="C5" i="16"/>
  <c r="C6" i="16"/>
  <c r="C7" i="16"/>
  <c r="C8" i="16"/>
  <c r="C9" i="16"/>
  <c r="C10" i="16"/>
  <c r="C11" i="16"/>
  <c r="C4" i="16"/>
  <c r="C5" i="15"/>
  <c r="C6" i="15"/>
  <c r="C7" i="15"/>
  <c r="C8" i="15"/>
  <c r="C10" i="15"/>
  <c r="C11" i="15"/>
  <c r="C12" i="15"/>
  <c r="C13" i="15"/>
  <c r="C14" i="15"/>
  <c r="C4" i="15"/>
  <c r="C43" i="14"/>
  <c r="C39" i="14"/>
  <c r="C38" i="14"/>
  <c r="C37" i="14"/>
  <c r="C36" i="14"/>
  <c r="C35" i="14"/>
  <c r="C34" i="14"/>
  <c r="C33" i="14"/>
  <c r="C32" i="14"/>
  <c r="C31" i="14"/>
  <c r="C30" i="14"/>
  <c r="C29" i="14"/>
  <c r="C28" i="14"/>
  <c r="C27" i="14"/>
  <c r="C26" i="14"/>
  <c r="C4" i="14"/>
  <c r="C5" i="14"/>
  <c r="C6" i="14"/>
  <c r="C7" i="14"/>
  <c r="C8" i="14"/>
  <c r="C9" i="14"/>
  <c r="C10" i="14"/>
  <c r="C11" i="14"/>
  <c r="C12" i="14"/>
  <c r="C13" i="14"/>
  <c r="C14" i="14"/>
  <c r="C15" i="14"/>
  <c r="C16" i="14"/>
  <c r="C17" i="14"/>
  <c r="C18" i="14"/>
  <c r="C19" i="14"/>
  <c r="C20" i="14"/>
  <c r="C21" i="14"/>
  <c r="C22" i="14"/>
  <c r="C3" i="14"/>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5" i="13"/>
  <c r="D23" i="12"/>
  <c r="D21" i="12"/>
  <c r="D19" i="12"/>
  <c r="D17" i="12"/>
  <c r="D15" i="12"/>
  <c r="D13" i="12"/>
  <c r="D11" i="12"/>
  <c r="D9" i="12"/>
  <c r="D7" i="12"/>
  <c r="D5" i="12"/>
  <c r="D3" i="12"/>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501" i="11"/>
  <c r="D502" i="11"/>
  <c r="D503" i="11"/>
  <c r="D504" i="11"/>
  <c r="D505" i="11"/>
  <c r="D506" i="11"/>
  <c r="D507" i="11"/>
  <c r="D508" i="11"/>
  <c r="D509" i="11"/>
  <c r="D510" i="11"/>
  <c r="D511" i="11"/>
  <c r="D512" i="11"/>
  <c r="D513" i="11"/>
  <c r="D514" i="11"/>
  <c r="D515" i="11"/>
  <c r="D516" i="11"/>
  <c r="D517" i="11"/>
  <c r="D518" i="11"/>
  <c r="D519" i="11"/>
  <c r="D520" i="11"/>
  <c r="D521" i="11"/>
  <c r="D522" i="11"/>
  <c r="D523" i="11"/>
  <c r="D524" i="11"/>
  <c r="D525" i="11"/>
  <c r="D526" i="11"/>
  <c r="D527" i="11"/>
  <c r="D528" i="11"/>
  <c r="D529" i="11"/>
  <c r="D530" i="11"/>
  <c r="D531" i="11"/>
  <c r="D532" i="11"/>
  <c r="D533" i="11"/>
  <c r="D534" i="11"/>
  <c r="D535" i="11"/>
  <c r="D536" i="11"/>
  <c r="D537" i="11"/>
  <c r="D538" i="11"/>
  <c r="D539" i="11"/>
  <c r="D540" i="11"/>
  <c r="D541" i="11"/>
  <c r="D542" i="11"/>
  <c r="D543" i="11"/>
  <c r="D544" i="11"/>
  <c r="D545" i="11"/>
  <c r="D546" i="11"/>
  <c r="D547" i="11"/>
  <c r="D548" i="11"/>
  <c r="D549" i="11"/>
  <c r="D550" i="11"/>
  <c r="D551" i="11"/>
  <c r="D552" i="11"/>
  <c r="D553" i="11"/>
  <c r="D554" i="11"/>
  <c r="D555" i="11"/>
  <c r="D556" i="11"/>
  <c r="D557" i="11"/>
  <c r="D558" i="11"/>
  <c r="D559" i="11"/>
  <c r="D560" i="11"/>
  <c r="D561" i="11"/>
  <c r="D562" i="11"/>
  <c r="D563" i="11"/>
  <c r="D564" i="11"/>
  <c r="D565" i="11"/>
  <c r="D566" i="11"/>
  <c r="D567" i="11"/>
  <c r="D568" i="11"/>
  <c r="D569" i="11"/>
  <c r="D570" i="11"/>
  <c r="D571" i="11"/>
  <c r="D572" i="11"/>
  <c r="D573" i="11"/>
  <c r="D574" i="11"/>
  <c r="D575" i="11"/>
  <c r="D576" i="11"/>
  <c r="D577" i="11"/>
  <c r="D578" i="11"/>
  <c r="D579" i="11"/>
  <c r="D580" i="11"/>
  <c r="D581" i="11"/>
  <c r="D582" i="11"/>
  <c r="D583" i="11"/>
  <c r="D584" i="11"/>
  <c r="D585" i="11"/>
  <c r="D586" i="11"/>
  <c r="D587" i="11"/>
  <c r="D588" i="11"/>
  <c r="D589" i="11"/>
  <c r="D590" i="11"/>
  <c r="D591" i="11"/>
  <c r="D592" i="11"/>
  <c r="D593" i="11"/>
  <c r="D594" i="11"/>
  <c r="D595" i="11"/>
  <c r="D596" i="11"/>
  <c r="D597" i="11"/>
  <c r="D598" i="11"/>
  <c r="D599" i="11"/>
  <c r="D600" i="11"/>
  <c r="D601" i="11"/>
  <c r="D602" i="11"/>
  <c r="D603" i="11"/>
  <c r="D604" i="11"/>
  <c r="D605" i="11"/>
  <c r="D606" i="11"/>
  <c r="D607" i="11"/>
  <c r="D608" i="11"/>
  <c r="D609" i="11"/>
  <c r="D610" i="11"/>
  <c r="D611" i="11"/>
  <c r="D612" i="11"/>
  <c r="D613" i="11"/>
  <c r="D614" i="11"/>
  <c r="D615" i="11"/>
  <c r="D616" i="11"/>
  <c r="D617" i="11"/>
  <c r="D618" i="11"/>
  <c r="D619" i="11"/>
  <c r="D620" i="11"/>
  <c r="D621" i="11"/>
  <c r="D622" i="11"/>
  <c r="D623" i="11"/>
  <c r="D624" i="11"/>
  <c r="D625" i="11"/>
  <c r="D626" i="11"/>
  <c r="D627" i="11"/>
  <c r="D628" i="11"/>
  <c r="D629" i="11"/>
  <c r="D630" i="11"/>
  <c r="D631" i="11"/>
  <c r="D632" i="11"/>
  <c r="D633" i="11"/>
  <c r="D634" i="11"/>
  <c r="D635" i="11"/>
  <c r="D636" i="11"/>
  <c r="D637" i="11"/>
  <c r="D638" i="11"/>
  <c r="D639" i="11"/>
  <c r="D640" i="11"/>
  <c r="D641" i="11"/>
  <c r="D642" i="11"/>
  <c r="D643" i="11"/>
  <c r="D644" i="11"/>
  <c r="D645" i="11"/>
  <c r="D646" i="11"/>
  <c r="D647" i="11"/>
  <c r="D648" i="11"/>
  <c r="D649" i="11"/>
  <c r="D650" i="11"/>
  <c r="D651" i="11"/>
  <c r="D652" i="11"/>
  <c r="D653" i="11"/>
  <c r="D654" i="11"/>
  <c r="D655" i="11"/>
  <c r="D656" i="11"/>
  <c r="D657" i="11"/>
  <c r="D658" i="11"/>
  <c r="D659" i="11"/>
  <c r="D660" i="11"/>
  <c r="D661" i="11"/>
  <c r="D662" i="11"/>
  <c r="D663" i="11"/>
  <c r="D664" i="11"/>
  <c r="D665" i="11"/>
  <c r="D666" i="11"/>
  <c r="D667" i="11"/>
  <c r="D668" i="11"/>
  <c r="D669" i="11"/>
  <c r="D670" i="11"/>
  <c r="D671" i="11"/>
  <c r="D672" i="11"/>
  <c r="D4" i="11"/>
  <c r="C24" i="8"/>
  <c r="C23" i="8"/>
  <c r="C7" i="8"/>
  <c r="C8" i="8"/>
  <c r="C9" i="8"/>
  <c r="C10" i="8"/>
  <c r="C11" i="8"/>
  <c r="C12" i="8"/>
  <c r="C13" i="8"/>
  <c r="C14" i="8"/>
  <c r="C15" i="8"/>
  <c r="C16" i="8"/>
  <c r="C17" i="8"/>
  <c r="C18" i="8"/>
  <c r="C19" i="8"/>
  <c r="C6" i="8"/>
  <c r="C4" i="7"/>
  <c r="C5" i="7"/>
  <c r="C6" i="7"/>
  <c r="C7" i="7"/>
  <c r="C8" i="7"/>
  <c r="C9" i="7"/>
  <c r="C10" i="7"/>
  <c r="C11" i="7"/>
  <c r="C12" i="7"/>
  <c r="C13" i="7"/>
  <c r="C14" i="7"/>
  <c r="C15" i="7"/>
  <c r="C16" i="7"/>
  <c r="C3" i="7"/>
  <c r="C24" i="6"/>
  <c r="C11" i="6"/>
  <c r="C4" i="6"/>
  <c r="C5" i="6"/>
  <c r="C6" i="6"/>
  <c r="C7" i="6"/>
  <c r="C8" i="6"/>
  <c r="C9" i="6"/>
  <c r="C3" i="6"/>
  <c r="D20" i="5"/>
  <c r="D19" i="5"/>
  <c r="D18" i="5"/>
  <c r="E36" i="4" l="1"/>
  <c r="E34" i="4"/>
  <c r="E33" i="4"/>
  <c r="E32" i="4"/>
  <c r="E31" i="4"/>
  <c r="E30" i="4"/>
  <c r="E29" i="4"/>
  <c r="E22" i="4"/>
  <c r="E19" i="4"/>
  <c r="E18" i="4"/>
  <c r="E17" i="4"/>
  <c r="E10" i="4"/>
  <c r="E7" i="4"/>
  <c r="E6" i="4"/>
  <c r="E5" i="4"/>
  <c r="E22" i="3"/>
  <c r="E19" i="3"/>
  <c r="E18" i="3"/>
  <c r="E17" i="3"/>
  <c r="E6" i="3"/>
  <c r="E7" i="3"/>
  <c r="E5" i="3"/>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4" i="2"/>
  <c r="C34" i="1"/>
  <c r="C33" i="1"/>
  <c r="C32" i="1"/>
  <c r="C31" i="1"/>
  <c r="C27" i="1"/>
  <c r="C26" i="1"/>
  <c r="C25" i="1"/>
  <c r="C24" i="1"/>
  <c r="C23" i="1"/>
  <c r="C22" i="1"/>
  <c r="C4" i="1"/>
  <c r="C5" i="1"/>
  <c r="C6" i="1"/>
  <c r="C7" i="1"/>
  <c r="C8" i="1"/>
  <c r="C9" i="1"/>
  <c r="C10" i="1"/>
  <c r="C11" i="1"/>
  <c r="C12" i="1"/>
  <c r="C13" i="1"/>
  <c r="C14" i="1"/>
  <c r="C15" i="1"/>
  <c r="C16" i="1"/>
  <c r="C17" i="1"/>
  <c r="C18" i="1"/>
  <c r="C19" i="1"/>
  <c r="C3" i="1"/>
  <c r="H109" i="20" l="1"/>
  <c r="G109" i="20"/>
  <c r="H71" i="20"/>
  <c r="G71" i="20"/>
  <c r="H64" i="20"/>
  <c r="G64" i="20"/>
  <c r="H48" i="20"/>
  <c r="G48" i="20"/>
  <c r="H23" i="20"/>
  <c r="G23" i="20"/>
  <c r="H19" i="20"/>
  <c r="G19" i="20"/>
  <c r="E11" i="5" l="1"/>
  <c r="E25" i="4"/>
  <c r="E13" i="4"/>
  <c r="E1" i="4"/>
  <c r="E13" i="3"/>
  <c r="H23" i="5" l="1"/>
  <c r="D23" i="5" s="1"/>
  <c r="E1" i="5" s="1"/>
  <c r="E30" i="3"/>
  <c r="E31" i="3"/>
  <c r="E33" i="3"/>
  <c r="E25" i="3" s="1"/>
  <c r="E29" i="3"/>
  <c r="H10" i="3"/>
  <c r="E10" i="3" s="1"/>
  <c r="E1" i="3" s="1"/>
</calcChain>
</file>

<file path=xl/sharedStrings.xml><?xml version="1.0" encoding="utf-8"?>
<sst xmlns="http://schemas.openxmlformats.org/spreadsheetml/2006/main" count="5107" uniqueCount="3535">
  <si>
    <r>
      <rPr>
        <b/>
        <sz val="10.5"/>
        <rFont val="Trebuchet MS"/>
        <family val="2"/>
      </rPr>
      <t>Particulars</t>
    </r>
  </si>
  <si>
    <r>
      <rPr>
        <b/>
        <sz val="10.5"/>
        <rFont val="Trebuchet MS"/>
        <family val="2"/>
      </rPr>
      <t>General Ward</t>
    </r>
  </si>
  <si>
    <r>
      <rPr>
        <b/>
        <sz val="10.5"/>
        <rFont val="Trebuchet MS"/>
        <family val="2"/>
      </rPr>
      <t>AC General Cabin</t>
    </r>
  </si>
  <si>
    <r>
      <rPr>
        <b/>
        <sz val="10.5"/>
        <rFont val="Trebuchet MS"/>
        <family val="2"/>
      </rPr>
      <t>Emergency Ward</t>
    </r>
  </si>
  <si>
    <r>
      <rPr>
        <b/>
        <sz val="10.5"/>
        <rFont val="Trebuchet MS"/>
        <family val="2"/>
      </rPr>
      <t>Heart Command Centre</t>
    </r>
  </si>
  <si>
    <r>
      <rPr>
        <b/>
        <sz val="10.5"/>
        <rFont val="Trebuchet MS"/>
        <family val="2"/>
      </rPr>
      <t>Step Down ICU</t>
    </r>
  </si>
  <si>
    <r>
      <rPr>
        <b/>
        <sz val="10.5"/>
        <rFont val="Trebuchet MS"/>
        <family val="2"/>
      </rPr>
      <t>ICU</t>
    </r>
  </si>
  <si>
    <r>
      <rPr>
        <b/>
        <sz val="10.5"/>
        <rFont val="Trebuchet MS"/>
        <family val="2"/>
      </rPr>
      <t>PICU L2 &amp; L3</t>
    </r>
  </si>
  <si>
    <r>
      <rPr>
        <b/>
        <sz val="10.5"/>
        <rFont val="Trebuchet MS"/>
        <family val="2"/>
      </rPr>
      <t>NICU</t>
    </r>
  </si>
  <si>
    <r>
      <rPr>
        <b/>
        <sz val="10.5"/>
        <rFont val="Trebuchet MS"/>
        <family val="2"/>
      </rPr>
      <t>Non AC Semi Cabin</t>
    </r>
  </si>
  <si>
    <r>
      <rPr>
        <b/>
        <sz val="10.5"/>
        <rFont val="Trebuchet MS"/>
        <family val="2"/>
      </rPr>
      <t>AC Semi Cabin</t>
    </r>
  </si>
  <si>
    <r>
      <rPr>
        <b/>
        <sz val="10.5"/>
        <rFont val="Trebuchet MS"/>
        <family val="2"/>
      </rPr>
      <t>Non AC  Cabin</t>
    </r>
  </si>
  <si>
    <r>
      <rPr>
        <b/>
        <sz val="10.5"/>
        <rFont val="Trebuchet MS"/>
        <family val="2"/>
      </rPr>
      <t>Cath Recovery</t>
    </r>
  </si>
  <si>
    <r>
      <rPr>
        <b/>
        <sz val="10.5"/>
        <rFont val="Trebuchet MS"/>
        <family val="2"/>
      </rPr>
      <t>AC Cabin</t>
    </r>
  </si>
  <si>
    <r>
      <rPr>
        <b/>
        <sz val="10.5"/>
        <rFont val="Trebuchet MS"/>
        <family val="2"/>
      </rPr>
      <t>Deluxe Cabin</t>
    </r>
  </si>
  <si>
    <r>
      <rPr>
        <b/>
        <sz val="10.5"/>
        <rFont val="Trebuchet MS"/>
        <family val="2"/>
      </rPr>
      <t>Deluxe Plus</t>
    </r>
  </si>
  <si>
    <r>
      <rPr>
        <b/>
        <sz val="10.5"/>
        <rFont val="Trebuchet MS"/>
        <family val="2"/>
      </rPr>
      <t>Super Deluxe Cabin</t>
    </r>
  </si>
  <si>
    <r>
      <rPr>
        <b/>
        <sz val="10.5"/>
        <rFont val="Trebuchet MS"/>
        <family val="2"/>
      </rPr>
      <t xml:space="preserve">Attendent Occupied
</t>
    </r>
    <r>
      <rPr>
        <b/>
        <sz val="10.5"/>
        <rFont val="Trebuchet MS"/>
        <family val="2"/>
      </rPr>
      <t>320(A-B) 321(A-B)</t>
    </r>
  </si>
  <si>
    <r>
      <rPr>
        <b/>
        <sz val="8.5"/>
        <rFont val="Trebuchet MS"/>
        <family val="2"/>
      </rPr>
      <t>NOTE:-  BED CHARGE APPLICABLE TWENTY FOUR HOURLY BASIS</t>
    </r>
  </si>
  <si>
    <r>
      <rPr>
        <b/>
        <sz val="10.5"/>
        <rFont val="Trebuchet MS"/>
        <family val="2"/>
      </rPr>
      <t>0 to 1 hour</t>
    </r>
  </si>
  <si>
    <r>
      <rPr>
        <b/>
        <sz val="10.5"/>
        <rFont val="Trebuchet MS"/>
        <family val="2"/>
      </rPr>
      <t>Above 1 hour up to 2 hours</t>
    </r>
  </si>
  <si>
    <r>
      <rPr>
        <b/>
        <sz val="10.5"/>
        <rFont val="Trebuchet MS"/>
        <family val="2"/>
      </rPr>
      <t>Above 2 hour up to 3 hours</t>
    </r>
  </si>
  <si>
    <r>
      <rPr>
        <b/>
        <sz val="10.5"/>
        <rFont val="Trebuchet MS"/>
        <family val="2"/>
      </rPr>
      <t>Above 3 hour up to 4 hours</t>
    </r>
  </si>
  <si>
    <r>
      <rPr>
        <b/>
        <sz val="10.5"/>
        <rFont val="Trebuchet MS"/>
        <family val="2"/>
      </rPr>
      <t>Above 4 hour up to 5 hours</t>
    </r>
  </si>
  <si>
    <r>
      <rPr>
        <b/>
        <sz val="10.5"/>
        <rFont val="Trebuchet MS"/>
        <family val="2"/>
      </rPr>
      <t>Above 5 hour up to 23 hours</t>
    </r>
  </si>
  <si>
    <r>
      <rPr>
        <b/>
        <sz val="10.5"/>
        <rFont val="Trebuchet MS"/>
        <family val="2"/>
      </rPr>
      <t>0 to 1 hours</t>
    </r>
  </si>
  <si>
    <r>
      <rPr>
        <b/>
        <sz val="10.5"/>
        <rFont val="Trebuchet MS"/>
        <family val="2"/>
      </rPr>
      <t>No Charge</t>
    </r>
  </si>
  <si>
    <r>
      <rPr>
        <b/>
        <sz val="10.5"/>
        <rFont val="Trebuchet MS"/>
        <family val="2"/>
      </rPr>
      <t>Above 1 hour up to 3 hours</t>
    </r>
  </si>
  <si>
    <r>
      <rPr>
        <b/>
        <sz val="10.5"/>
        <rFont val="Trebuchet MS"/>
        <family val="2"/>
      </rPr>
      <t>Above 3 hours up to 6 hours</t>
    </r>
  </si>
  <si>
    <r>
      <rPr>
        <b/>
        <sz val="10.5"/>
        <rFont val="Trebuchet MS"/>
        <family val="2"/>
      </rPr>
      <t>Above 6 hours up to 12 hours</t>
    </r>
  </si>
  <si>
    <r>
      <rPr>
        <b/>
        <sz val="10.5"/>
        <rFont val="Trebuchet MS"/>
        <family val="2"/>
      </rPr>
      <t>Above 12 hours upto 23 hours</t>
    </r>
  </si>
  <si>
    <r>
      <rPr>
        <b/>
        <sz val="8.5"/>
        <rFont val="Trebuchet MS"/>
        <family val="2"/>
      </rPr>
      <t>NB</t>
    </r>
  </si>
  <si>
    <r>
      <rPr>
        <b/>
        <sz val="8.5"/>
        <rFont val="Trebuchet MS"/>
        <family val="2"/>
      </rPr>
      <t>Patient admitted in Triage if requires to stay beyond 23 hours, should be admitted and shifted to cabin/ward based on availability.No patient to be allowed to stay beyond 23 hours in Triage</t>
    </r>
  </si>
  <si>
    <r>
      <rPr>
        <b/>
        <sz val="8.5"/>
        <rFont val="Trebuchet MS"/>
        <family val="2"/>
      </rPr>
      <t>Cardiology</t>
    </r>
  </si>
  <si>
    <r>
      <rPr>
        <b/>
        <sz val="8.5"/>
        <rFont val="Trebuchet MS"/>
        <family val="2"/>
      </rPr>
      <t>Individual</t>
    </r>
  </si>
  <si>
    <r>
      <rPr>
        <b/>
        <sz val="8.5"/>
        <rFont val="Trebuchet MS"/>
        <family val="2"/>
      </rPr>
      <t>Group</t>
    </r>
  </si>
  <si>
    <r>
      <rPr>
        <b/>
        <sz val="8.5"/>
        <rFont val="Trebuchet MS"/>
        <family val="2"/>
      </rPr>
      <t>CTVS</t>
    </r>
  </si>
  <si>
    <r>
      <rPr>
        <b/>
        <sz val="8.5"/>
        <rFont val="Trebuchet MS"/>
        <family val="2"/>
      </rPr>
      <t>Critical Care</t>
    </r>
  </si>
  <si>
    <r>
      <rPr>
        <b/>
        <sz val="8.5"/>
        <rFont val="Trebuchet MS"/>
        <family val="2"/>
      </rPr>
      <t>Dermatology</t>
    </r>
  </si>
  <si>
    <r>
      <rPr>
        <b/>
        <sz val="8.5"/>
        <rFont val="Trebuchet MS"/>
        <family val="2"/>
      </rPr>
      <t>Dietician</t>
    </r>
  </si>
  <si>
    <r>
      <rPr>
        <b/>
        <sz val="8.5"/>
        <rFont val="Trebuchet MS"/>
        <family val="2"/>
      </rPr>
      <t>Endocrinology</t>
    </r>
  </si>
  <si>
    <r>
      <rPr>
        <b/>
        <sz val="8.5"/>
        <rFont val="Trebuchet MS"/>
        <family val="2"/>
      </rPr>
      <t>ENT</t>
    </r>
  </si>
  <si>
    <r>
      <rPr>
        <b/>
        <sz val="8.5"/>
        <rFont val="Trebuchet MS"/>
        <family val="2"/>
      </rPr>
      <t>Gastroenterology</t>
    </r>
  </si>
  <si>
    <r>
      <rPr>
        <b/>
        <sz val="8.5"/>
        <rFont val="Trebuchet MS"/>
        <family val="2"/>
      </rPr>
      <t>Hematology</t>
    </r>
  </si>
  <si>
    <r>
      <rPr>
        <b/>
        <sz val="8.5"/>
        <rFont val="Trebuchet MS"/>
        <family val="2"/>
      </rPr>
      <t>Medicine</t>
    </r>
  </si>
  <si>
    <r>
      <rPr>
        <b/>
        <sz val="8.5"/>
        <rFont val="Trebuchet MS"/>
        <family val="2"/>
      </rPr>
      <t>Neurology &amp; Neuro Surgery</t>
    </r>
  </si>
  <si>
    <r>
      <rPr>
        <b/>
        <sz val="8.5"/>
        <rFont val="Trebuchet MS"/>
        <family val="2"/>
      </rPr>
      <t>Nephrology</t>
    </r>
  </si>
  <si>
    <r>
      <rPr>
        <b/>
        <sz val="8.5"/>
        <rFont val="Trebuchet MS"/>
        <family val="2"/>
      </rPr>
      <t>Obstetrics &amp; Gynaecology</t>
    </r>
  </si>
  <si>
    <r>
      <rPr>
        <b/>
        <sz val="8.5"/>
        <rFont val="Trebuchet MS"/>
        <family val="2"/>
      </rPr>
      <t>Opthalmology</t>
    </r>
  </si>
  <si>
    <r>
      <rPr>
        <b/>
        <sz val="8.5"/>
        <rFont val="Trebuchet MS"/>
        <family val="2"/>
      </rPr>
      <t>Oncology</t>
    </r>
  </si>
  <si>
    <r>
      <rPr>
        <b/>
        <sz val="8.5"/>
        <rFont val="Trebuchet MS"/>
        <family val="2"/>
      </rPr>
      <t>Orthopaedics</t>
    </r>
  </si>
  <si>
    <r>
      <rPr>
        <b/>
        <sz val="8.5"/>
        <rFont val="Trebuchet MS"/>
        <family val="2"/>
      </rPr>
      <t>Paediatrics</t>
    </r>
  </si>
  <si>
    <r>
      <rPr>
        <b/>
        <sz val="8.5"/>
        <rFont val="Trebuchet MS"/>
        <family val="2"/>
      </rPr>
      <t>Paediatrics Surgery</t>
    </r>
  </si>
  <si>
    <r>
      <rPr>
        <b/>
        <sz val="8.5"/>
        <rFont val="Trebuchet MS"/>
        <family val="2"/>
      </rPr>
      <t>Plastic Surgery</t>
    </r>
  </si>
  <si>
    <r>
      <rPr>
        <b/>
        <sz val="8.5"/>
        <rFont val="Trebuchet MS"/>
        <family val="2"/>
      </rPr>
      <t>Psychiatric</t>
    </r>
  </si>
  <si>
    <r>
      <rPr>
        <b/>
        <sz val="8.5"/>
        <rFont val="Trebuchet MS"/>
        <family val="2"/>
      </rPr>
      <t>Pulmonology</t>
    </r>
  </si>
  <si>
    <r>
      <rPr>
        <b/>
        <sz val="8.5"/>
        <rFont val="Trebuchet MS"/>
        <family val="2"/>
      </rPr>
      <t>Rheumatology</t>
    </r>
  </si>
  <si>
    <r>
      <rPr>
        <b/>
        <sz val="8.5"/>
        <rFont val="Trebuchet MS"/>
        <family val="2"/>
      </rPr>
      <t>Surgical Consultant</t>
    </r>
  </si>
  <si>
    <r>
      <rPr>
        <b/>
        <sz val="8.5"/>
        <rFont val="Trebuchet MS"/>
        <family val="2"/>
      </rPr>
      <t>Urology</t>
    </r>
  </si>
  <si>
    <r>
      <rPr>
        <sz val="6.5"/>
        <rFont val="Arial Black"/>
        <family val="2"/>
      </rPr>
      <t>BREAK UP OF HD(SL):</t>
    </r>
  </si>
  <si>
    <r>
      <rPr>
        <b/>
        <sz val="9.5"/>
        <rFont val="Times New Roman"/>
        <family val="1"/>
      </rPr>
      <t>SL. NO.</t>
    </r>
  </si>
  <si>
    <r>
      <rPr>
        <b/>
        <sz val="8"/>
        <rFont val="Arial"/>
        <family val="2"/>
      </rPr>
      <t>PARTICULAR</t>
    </r>
  </si>
  <si>
    <r>
      <rPr>
        <b/>
        <sz val="9.5"/>
        <rFont val="Times New Roman"/>
        <family val="1"/>
      </rPr>
      <t>RATE (Amt in Rs)</t>
    </r>
  </si>
  <si>
    <r>
      <rPr>
        <b/>
        <sz val="9"/>
        <rFont val="Times New Roman"/>
        <family val="1"/>
      </rPr>
      <t>RATE</t>
    </r>
  </si>
  <si>
    <r>
      <rPr>
        <sz val="8"/>
        <rFont val="Times New Roman"/>
        <family val="1"/>
      </rPr>
      <t>HD CHARGES (MACHINE &amp; BED)</t>
    </r>
  </si>
  <si>
    <r>
      <rPr>
        <sz val="8"/>
        <rFont val="Times New Roman"/>
        <family val="1"/>
      </rPr>
      <t>PROCEDURE CHARGE</t>
    </r>
  </si>
  <si>
    <r>
      <rPr>
        <sz val="8"/>
        <rFont val="Times New Roman"/>
        <family val="1"/>
      </rPr>
      <t>ACCESSORIES. / CONSUMABLE</t>
    </r>
  </si>
  <si>
    <r>
      <rPr>
        <b/>
        <sz val="8"/>
        <rFont val="Times New Roman"/>
        <family val="1"/>
      </rPr>
      <t>MEDICINE (EXTRA)</t>
    </r>
  </si>
  <si>
    <r>
      <rPr>
        <b/>
        <sz val="8"/>
        <rFont val="Times New Roman"/>
        <family val="1"/>
      </rPr>
      <t>INVESTIGATION IF REQUIRED (EXTRA)</t>
    </r>
  </si>
  <si>
    <r>
      <rPr>
        <b/>
        <sz val="9.5"/>
        <rFont val="Times New Roman"/>
        <family val="1"/>
      </rPr>
      <t>TOTAL</t>
    </r>
  </si>
  <si>
    <r>
      <rPr>
        <sz val="6.5"/>
        <rFont val="Arial Black"/>
        <family val="2"/>
      </rPr>
      <t>BREAK UP OF HD (SC/IJ/DL):</t>
    </r>
  </si>
  <si>
    <r>
      <rPr>
        <sz val="6.5"/>
        <rFont val="Arial Black"/>
        <family val="2"/>
      </rPr>
      <t>BREAK UP OF HD RE-VISIT:</t>
    </r>
  </si>
  <si>
    <r>
      <rPr>
        <sz val="6.5"/>
        <rFont val="Arial Black"/>
        <family val="2"/>
      </rPr>
      <t>BREAK UP OF HD (AVF)</t>
    </r>
  </si>
  <si>
    <r>
      <rPr>
        <sz val="6.5"/>
        <rFont val="Arial Black"/>
        <family val="2"/>
      </rPr>
      <t>BREAK UP OF PERITONEAL DIALYSIS:</t>
    </r>
  </si>
  <si>
    <r>
      <rPr>
        <sz val="8"/>
        <rFont val="Times New Roman"/>
        <family val="1"/>
      </rPr>
      <t>BED CHARGE</t>
    </r>
  </si>
  <si>
    <r>
      <rPr>
        <sz val="8"/>
        <rFont val="Times New Roman"/>
        <family val="1"/>
      </rPr>
      <t>ACCESSORIES</t>
    </r>
  </si>
  <si>
    <r>
      <rPr>
        <sz val="6.5"/>
        <rFont val="Arial Black"/>
        <family val="2"/>
      </rPr>
      <t>BREAK UP OF RENAL BIOPSY:</t>
    </r>
  </si>
  <si>
    <r>
      <rPr>
        <sz val="8"/>
        <rFont val="Times New Roman"/>
        <family val="1"/>
      </rPr>
      <t>IP SPECIAL SERVICES</t>
    </r>
  </si>
  <si>
    <r>
      <rPr>
        <sz val="8"/>
        <rFont val="Times New Roman"/>
        <family val="1"/>
      </rPr>
      <t>USG GUIDED BIOPSY</t>
    </r>
  </si>
  <si>
    <r>
      <rPr>
        <sz val="8"/>
        <rFont val="Times New Roman"/>
        <family val="1"/>
      </rPr>
      <t>NEPHROLOGY SERVICES</t>
    </r>
  </si>
  <si>
    <r>
      <rPr>
        <sz val="8"/>
        <rFont val="Times New Roman"/>
        <family val="1"/>
      </rPr>
      <t>HPE CHARGES</t>
    </r>
  </si>
  <si>
    <r>
      <rPr>
        <b/>
        <sz val="8"/>
        <rFont val="Times New Roman"/>
        <family val="1"/>
      </rPr>
      <t>MEDICINE   EXTRA</t>
    </r>
  </si>
  <si>
    <r>
      <rPr>
        <b/>
        <sz val="8"/>
        <rFont val="Arial"/>
        <family val="2"/>
      </rPr>
      <t>N.B.:-</t>
    </r>
  </si>
  <si>
    <r>
      <rPr>
        <b/>
        <sz val="7.5"/>
        <rFont val="Arial"/>
        <family val="2"/>
      </rPr>
      <t>(1) THIS PACKAGE RATE IS ONLY FOR GENERAL / EMERGENCY WARD</t>
    </r>
  </si>
  <si>
    <r>
      <rPr>
        <b/>
        <sz val="7.5"/>
        <rFont val="Arial"/>
        <family val="2"/>
      </rPr>
      <t>(2) THIS PACKAGE INCLUDES ONE DAY HOSPITAL STAY ONLY</t>
    </r>
  </si>
  <si>
    <r>
      <rPr>
        <b/>
        <sz val="7.5"/>
        <rFont val="Arial"/>
        <family val="2"/>
      </rPr>
      <t>(3) MEDICINE, INVESTIGATION &amp; OTHER PROCEDURE AND TREATMENT EXCLUDED.</t>
    </r>
  </si>
  <si>
    <r>
      <rPr>
        <b/>
        <sz val="8"/>
        <rFont val="Times New Roman"/>
        <family val="1"/>
      </rPr>
      <t>NAME OF THE TEST/INVESTIGATIONS</t>
    </r>
  </si>
  <si>
    <r>
      <rPr>
        <sz val="9"/>
        <rFont val="Arial"/>
        <family val="2"/>
      </rPr>
      <t>Plasma Candle</t>
    </r>
  </si>
  <si>
    <r>
      <rPr>
        <sz val="9"/>
        <rFont val="Arial"/>
        <family val="2"/>
      </rPr>
      <t>Blood Tubing</t>
    </r>
  </si>
  <si>
    <r>
      <rPr>
        <sz val="9"/>
        <rFont val="Arial"/>
        <family val="2"/>
      </rPr>
      <t>Dual Catheter</t>
    </r>
  </si>
  <si>
    <r>
      <rPr>
        <sz val="9"/>
        <rFont val="Arial"/>
        <family val="2"/>
      </rPr>
      <t>Miscelllaneous ( Betadine, Cotton, Spirit,</t>
    </r>
  </si>
  <si>
    <r>
      <rPr>
        <b/>
        <sz val="8"/>
        <rFont val="Times New Roman"/>
        <family val="1"/>
      </rPr>
      <t>HD MACHINE CHARGES</t>
    </r>
  </si>
  <si>
    <r>
      <rPr>
        <b/>
        <sz val="8"/>
        <rFont val="Times New Roman"/>
        <family val="1"/>
      </rPr>
      <t>PROCEDURE CHARGE</t>
    </r>
  </si>
  <si>
    <r>
      <rPr>
        <b/>
        <sz val="8"/>
        <rFont val="Times New Roman"/>
        <family val="1"/>
      </rPr>
      <t>ACCESSORIES &amp; CONSUMABLES</t>
    </r>
  </si>
  <si>
    <r>
      <rPr>
        <b/>
        <sz val="8"/>
        <rFont val="Times New Roman"/>
        <family val="1"/>
      </rPr>
      <t>SL.NO.</t>
    </r>
  </si>
  <si>
    <r>
      <rPr>
        <sz val="8"/>
        <rFont val="Times New Roman"/>
        <family val="1"/>
      </rPr>
      <t>BLOOD  GROUPING</t>
    </r>
  </si>
  <si>
    <r>
      <rPr>
        <sz val="8"/>
        <rFont val="Times New Roman"/>
        <family val="1"/>
      </rPr>
      <t>COOMBS TEST(D &amp; I)</t>
    </r>
  </si>
  <si>
    <r>
      <rPr>
        <sz val="8"/>
        <rFont val="Times New Roman"/>
        <family val="1"/>
      </rPr>
      <t>DIRECT COOMBS TEST</t>
    </r>
  </si>
  <si>
    <r>
      <rPr>
        <sz val="8"/>
        <rFont val="Times New Roman"/>
        <family val="1"/>
      </rPr>
      <t>INDIRECT COOMBS TEST</t>
    </r>
  </si>
  <si>
    <r>
      <rPr>
        <sz val="8"/>
        <rFont val="Times New Roman"/>
        <family val="1"/>
      </rPr>
      <t>Rh ANTIBODY TEST</t>
    </r>
  </si>
  <si>
    <r>
      <rPr>
        <sz val="8"/>
        <rFont val="Times New Roman"/>
        <family val="1"/>
      </rPr>
      <t>ELISA TESTING (HCV)</t>
    </r>
  </si>
  <si>
    <r>
      <rPr>
        <sz val="8"/>
        <rFont val="Times New Roman"/>
        <family val="1"/>
      </rPr>
      <t>ELISA TESTING (HIV)</t>
    </r>
  </si>
  <si>
    <r>
      <rPr>
        <sz val="8"/>
        <rFont val="Times New Roman"/>
        <family val="1"/>
      </rPr>
      <t>BLOOD BAG</t>
    </r>
  </si>
  <si>
    <r>
      <rPr>
        <sz val="8"/>
        <rFont val="Times New Roman"/>
        <family val="1"/>
      </rPr>
      <t>ABO GROUPING AND Rh TYPING</t>
    </r>
  </si>
  <si>
    <r>
      <rPr>
        <sz val="8"/>
        <rFont val="Times New Roman"/>
        <family val="1"/>
      </rPr>
      <t>CROSS MATCHING</t>
    </r>
  </si>
  <si>
    <r>
      <rPr>
        <sz val="8"/>
        <rFont val="Times New Roman"/>
        <family val="1"/>
      </rPr>
      <t>MP</t>
    </r>
  </si>
  <si>
    <r>
      <rPr>
        <sz val="8"/>
        <rFont val="Times New Roman"/>
        <family val="1"/>
      </rPr>
      <t>HBsAg</t>
    </r>
  </si>
  <si>
    <r>
      <rPr>
        <sz val="8"/>
        <rFont val="Times New Roman"/>
        <family val="1"/>
      </rPr>
      <t>Hb%</t>
    </r>
  </si>
  <si>
    <r>
      <rPr>
        <sz val="8"/>
        <rFont val="Times New Roman"/>
        <family val="1"/>
      </rPr>
      <t>HCV</t>
    </r>
  </si>
  <si>
    <r>
      <rPr>
        <sz val="8"/>
        <rFont val="Times New Roman"/>
        <family val="1"/>
      </rPr>
      <t>HIV</t>
    </r>
  </si>
  <si>
    <r>
      <rPr>
        <sz val="8"/>
        <rFont val="Times New Roman"/>
        <family val="1"/>
      </rPr>
      <t>VDRL</t>
    </r>
  </si>
  <si>
    <r>
      <rPr>
        <sz val="8"/>
        <rFont val="Times New Roman"/>
        <family val="1"/>
      </rPr>
      <t>NAT(NUCLEIC ACID TEST)</t>
    </r>
  </si>
  <si>
    <r>
      <rPr>
        <b/>
        <sz val="8"/>
        <rFont val="Times New Roman"/>
        <family val="1"/>
      </rPr>
      <t>BREAK UP OF  PACKAGE RATE FOR PER UNIT TESTING CHARGE OF FFP / PC</t>
    </r>
  </si>
  <si>
    <r>
      <rPr>
        <sz val="9"/>
        <rFont val="Arial"/>
        <family val="2"/>
      </rPr>
      <t>24 HRS. HOLTER MONITOR</t>
    </r>
  </si>
  <si>
    <r>
      <rPr>
        <sz val="9"/>
        <rFont val="Arial"/>
        <family val="2"/>
      </rPr>
      <t>2D ECHO WITH COLOUR DOPPLER</t>
    </r>
  </si>
  <si>
    <r>
      <rPr>
        <sz val="9"/>
        <rFont val="Arial"/>
        <family val="2"/>
      </rPr>
      <t>3D ECHO WITH COLOR DOPPLER</t>
    </r>
  </si>
  <si>
    <r>
      <rPr>
        <sz val="9"/>
        <rFont val="Arial"/>
        <family val="2"/>
      </rPr>
      <t>DOBUTAMINE STRESS TMT</t>
    </r>
  </si>
  <si>
    <r>
      <rPr>
        <sz val="9"/>
        <rFont val="Arial"/>
        <family val="2"/>
      </rPr>
      <t>ECHOCARDIOGRAPHY SCREENING</t>
    </r>
  </si>
  <si>
    <r>
      <rPr>
        <sz val="9"/>
        <rFont val="Arial"/>
        <family val="2"/>
      </rPr>
      <t>ECHOCARDIOGRAPHY(ECHO)</t>
    </r>
  </si>
  <si>
    <r>
      <rPr>
        <sz val="9"/>
        <rFont val="Arial"/>
        <family val="2"/>
      </rPr>
      <t>ELECTROCARDIOGRAM</t>
    </r>
  </si>
  <si>
    <r>
      <rPr>
        <sz val="9"/>
        <rFont val="Arial"/>
        <family val="2"/>
      </rPr>
      <t>ELR(EVENT LOOP RECORDER)</t>
    </r>
  </si>
  <si>
    <r>
      <rPr>
        <sz val="9"/>
        <rFont val="Arial"/>
        <family val="2"/>
      </rPr>
      <t>SPIROMETRY (P.F.T.)</t>
    </r>
  </si>
  <si>
    <r>
      <rPr>
        <sz val="9"/>
        <rFont val="Arial"/>
        <family val="2"/>
      </rPr>
      <t>STRESS ECHOCARDIOGRAPHY</t>
    </r>
  </si>
  <si>
    <r>
      <rPr>
        <sz val="9"/>
        <rFont val="Arial"/>
        <family val="2"/>
      </rPr>
      <t>TEE(TRANSESOPHAGEAL ECHO)</t>
    </r>
  </si>
  <si>
    <r>
      <rPr>
        <sz val="9"/>
        <rFont val="Arial"/>
        <family val="2"/>
      </rPr>
      <t>TREAD MILL TEST(T.M.T)</t>
    </r>
  </si>
  <si>
    <r>
      <rPr>
        <sz val="9"/>
        <rFont val="Arial"/>
        <family val="2"/>
      </rPr>
      <t>BED SIDE ECHO</t>
    </r>
  </si>
  <si>
    <r>
      <rPr>
        <sz val="9"/>
        <rFont val="Arial"/>
        <family val="2"/>
      </rPr>
      <t>ABP MONITORING</t>
    </r>
  </si>
  <si>
    <r>
      <rPr>
        <sz val="9"/>
        <rFont val="Arial"/>
        <family val="2"/>
      </rPr>
      <t>AEP(AUDITORY EVOKE POTENTIAL)</t>
    </r>
  </si>
  <si>
    <r>
      <rPr>
        <sz val="9"/>
        <rFont val="Arial"/>
        <family val="2"/>
      </rPr>
      <t>EEG (PORTABLE)</t>
    </r>
  </si>
  <si>
    <r>
      <rPr>
        <sz val="9"/>
        <rFont val="Arial"/>
        <family val="2"/>
      </rPr>
      <t>NERVE CONDUCTION STUDY</t>
    </r>
  </si>
  <si>
    <r>
      <rPr>
        <sz val="9"/>
        <rFont val="Arial"/>
        <family val="2"/>
      </rPr>
      <t>OVERNIGHT VIDEO EEG</t>
    </r>
  </si>
  <si>
    <r>
      <rPr>
        <sz val="9"/>
        <rFont val="Arial"/>
        <family val="2"/>
      </rPr>
      <t>PROLONGED  VIDEO EEG (4 HRS.)</t>
    </r>
  </si>
  <si>
    <r>
      <rPr>
        <sz val="9"/>
        <rFont val="Arial"/>
        <family val="2"/>
      </rPr>
      <t>PROLONGED EEG (1HR)</t>
    </r>
  </si>
  <si>
    <r>
      <rPr>
        <sz val="9"/>
        <rFont val="Arial"/>
        <family val="2"/>
      </rPr>
      <t>PROLONGED EEG (4 HRS.)</t>
    </r>
  </si>
  <si>
    <r>
      <rPr>
        <sz val="9"/>
        <rFont val="Arial"/>
        <family val="2"/>
      </rPr>
      <t>PROLONGED VIDEO EEG (1 HR.)</t>
    </r>
  </si>
  <si>
    <r>
      <rPr>
        <sz val="9"/>
        <rFont val="Arial"/>
        <family val="2"/>
      </rPr>
      <t>RNS(REPETITIVE NERVE STIMULATION)</t>
    </r>
  </si>
  <si>
    <r>
      <rPr>
        <sz val="9"/>
        <rFont val="Arial"/>
        <family val="2"/>
      </rPr>
      <t>ROUTINE VIDEO EEG</t>
    </r>
  </si>
  <si>
    <r>
      <rPr>
        <sz val="9"/>
        <rFont val="Arial"/>
        <family val="2"/>
      </rPr>
      <t>SLEEP DEPRIVATION EEG</t>
    </r>
  </si>
  <si>
    <r>
      <rPr>
        <sz val="9"/>
        <rFont val="Arial"/>
        <family val="2"/>
      </rPr>
      <t>SSEP(SOMATO SENSORY EVOKE POTENTIAL)</t>
    </r>
  </si>
  <si>
    <r>
      <rPr>
        <sz val="9"/>
        <rFont val="Arial"/>
        <family val="2"/>
      </rPr>
      <t>VEP(VISUAL EVOKE POTENTIAL)</t>
    </r>
  </si>
  <si>
    <r>
      <rPr>
        <sz val="9"/>
        <rFont val="Arial"/>
        <family val="2"/>
      </rPr>
      <t>PROLONGED VIDEO EEG(4 HR)</t>
    </r>
  </si>
  <si>
    <r>
      <rPr>
        <sz val="8"/>
        <rFont val="Times New Roman"/>
        <family val="1"/>
      </rPr>
      <t>IUI (1ST VISIT)</t>
    </r>
  </si>
  <si>
    <r>
      <rPr>
        <sz val="8"/>
        <rFont val="Times New Roman"/>
        <family val="1"/>
      </rPr>
      <t>IUI (2ND VISIT)</t>
    </r>
  </si>
  <si>
    <r>
      <rPr>
        <b/>
        <sz val="7"/>
        <rFont val="Times New Roman"/>
        <family val="1"/>
      </rPr>
      <t>SL.NO.</t>
    </r>
  </si>
  <si>
    <r>
      <rPr>
        <b/>
        <sz val="7"/>
        <rFont val="Times New Roman"/>
        <family val="1"/>
      </rPr>
      <t>NAME OF THE TEST/INVESTIGATIONS</t>
    </r>
  </si>
  <si>
    <r>
      <rPr>
        <sz val="8"/>
        <rFont val="Arial"/>
        <family val="2"/>
      </rPr>
      <t>ABSCESS  DRAINAGE</t>
    </r>
  </si>
  <si>
    <r>
      <rPr>
        <sz val="8"/>
        <rFont val="Arial"/>
        <family val="2"/>
      </rPr>
      <t>ACHALASIA BALLOON DILATATION</t>
    </r>
  </si>
  <si>
    <r>
      <rPr>
        <sz val="8"/>
        <rFont val="Arial"/>
        <family val="2"/>
      </rPr>
      <t>APC PROCEDURES</t>
    </r>
  </si>
  <si>
    <r>
      <rPr>
        <sz val="8"/>
        <rFont val="Arial"/>
        <family val="2"/>
      </rPr>
      <t>ASCITIC FLUID TAPPING(DIAGNOSTIC)</t>
    </r>
  </si>
  <si>
    <r>
      <rPr>
        <sz val="8"/>
        <rFont val="Arial"/>
        <family val="2"/>
      </rPr>
      <t>ASCITIC FLUID TAPPING(THERAPEUTIC)</t>
    </r>
  </si>
  <si>
    <r>
      <rPr>
        <sz val="8"/>
        <rFont val="Arial"/>
        <family val="2"/>
      </rPr>
      <t>CAPSULE ENDOSCOPY EMERGENCY</t>
    </r>
  </si>
  <si>
    <r>
      <rPr>
        <sz val="8"/>
        <rFont val="Arial"/>
        <family val="2"/>
      </rPr>
      <t>CAPSULE ENDOSCOPY NORMAL</t>
    </r>
  </si>
  <si>
    <r>
      <rPr>
        <sz val="8"/>
        <rFont val="Arial"/>
        <family val="2"/>
      </rPr>
      <t>COLONOSCOPY EMERGENCY</t>
    </r>
  </si>
  <si>
    <r>
      <rPr>
        <sz val="8"/>
        <rFont val="Arial"/>
        <family val="2"/>
      </rPr>
      <t>COLONOSCOPY FULL</t>
    </r>
  </si>
  <si>
    <r>
      <rPr>
        <sz val="8"/>
        <rFont val="Arial"/>
        <family val="2"/>
      </rPr>
      <t>COLONSCOPY FULL WITH ANESTHESIA</t>
    </r>
  </si>
  <si>
    <r>
      <rPr>
        <sz val="8"/>
        <rFont val="Arial"/>
        <family val="2"/>
      </rPr>
      <t>COLONSCOPY LEFT SIDE</t>
    </r>
  </si>
  <si>
    <r>
      <rPr>
        <sz val="8"/>
        <rFont val="Arial"/>
        <family val="2"/>
      </rPr>
      <t>CRE BALLOON DILATATION</t>
    </r>
  </si>
  <si>
    <r>
      <rPr>
        <sz val="8"/>
        <rFont val="Arial"/>
        <family val="2"/>
      </rPr>
      <t>DISPOSABLE ENDOCLIP DEVICE</t>
    </r>
  </si>
  <si>
    <r>
      <rPr>
        <sz val="8"/>
        <rFont val="Arial"/>
        <family val="2"/>
      </rPr>
      <t>DOUBLE BALOON ENDOSCOPY</t>
    </r>
  </si>
  <si>
    <r>
      <rPr>
        <sz val="8"/>
        <rFont val="Arial"/>
        <family val="2"/>
      </rPr>
      <t>ENDOSCOPIC BALOON DILATION UNDER ANESTHESIA</t>
    </r>
  </si>
  <si>
    <r>
      <rPr>
        <sz val="8"/>
        <rFont val="Arial"/>
        <family val="2"/>
      </rPr>
      <t>ENDOSCOPIC CYST DRAINAGE / EUS CYST DRAINAGE</t>
    </r>
  </si>
  <si>
    <r>
      <rPr>
        <sz val="8"/>
        <rFont val="Arial"/>
        <family val="2"/>
      </rPr>
      <t>ENDOSCOPIC CYST DRAINAGE UNDER ANAESTHESIA</t>
    </r>
  </si>
  <si>
    <r>
      <rPr>
        <sz val="8"/>
        <rFont val="Arial"/>
        <family val="2"/>
      </rPr>
      <t>ENDOSCOPIC ENDOLOOP APPLICATION</t>
    </r>
  </si>
  <si>
    <r>
      <rPr>
        <sz val="8"/>
        <rFont val="Arial"/>
        <family val="2"/>
      </rPr>
      <t>ENDOSCOPIC FEEDING TUBE PLACEMENT</t>
    </r>
  </si>
  <si>
    <r>
      <rPr>
        <sz val="8"/>
        <rFont val="Arial"/>
        <family val="2"/>
      </rPr>
      <t>ENDOSCOPIC HEMOCLIP 1</t>
    </r>
  </si>
  <si>
    <r>
      <rPr>
        <sz val="8"/>
        <rFont val="Arial"/>
        <family val="2"/>
      </rPr>
      <t>ENDOSCOPIC HEMOCLIP-2</t>
    </r>
  </si>
  <si>
    <r>
      <rPr>
        <sz val="8"/>
        <rFont val="Arial"/>
        <family val="2"/>
      </rPr>
      <t>ENDOSCOPIC HEMOCLIP-3</t>
    </r>
  </si>
  <si>
    <r>
      <rPr>
        <sz val="7"/>
        <rFont val="Arial"/>
        <family val="2"/>
      </rPr>
      <t>ENDOSCOPIC HEMOCLIP-4</t>
    </r>
  </si>
  <si>
    <r>
      <rPr>
        <sz val="8"/>
        <rFont val="Arial"/>
        <family val="2"/>
      </rPr>
      <t>ENDOSCOPIC POLY PECTOMY</t>
    </r>
  </si>
  <si>
    <r>
      <rPr>
        <sz val="8"/>
        <rFont val="Arial"/>
        <family val="2"/>
      </rPr>
      <t>ENDOSCOPIC SONOGRAPHY</t>
    </r>
  </si>
  <si>
    <r>
      <rPr>
        <sz val="8"/>
        <rFont val="Arial"/>
        <family val="2"/>
      </rPr>
      <t>ENDOSCOPIC SONOGRAPHY WITH FNAC</t>
    </r>
  </si>
  <si>
    <r>
      <rPr>
        <sz val="8"/>
        <rFont val="Arial"/>
        <family val="2"/>
      </rPr>
      <t>ENDOSCOPIC SONOGRAPHY(DIAGNOSTIC)</t>
    </r>
  </si>
  <si>
    <r>
      <rPr>
        <sz val="8"/>
        <rFont val="Arial"/>
        <family val="2"/>
      </rPr>
      <t>ENDOSCOPIC STRICTURE DILATION BUGGIE</t>
    </r>
  </si>
  <si>
    <r>
      <rPr>
        <sz val="8"/>
        <rFont val="Arial"/>
        <family val="2"/>
      </rPr>
      <t>ENDOSCOPIC-SCLEROTHERAPY</t>
    </r>
  </si>
  <si>
    <r>
      <rPr>
        <sz val="8"/>
        <rFont val="Arial"/>
        <family val="2"/>
      </rPr>
      <t>ERCP MECHANICAL LITHOTRYPSY</t>
    </r>
  </si>
  <si>
    <r>
      <rPr>
        <sz val="8"/>
        <rFont val="Arial"/>
        <family val="2"/>
      </rPr>
      <t>ERCP PAPILLOTOMY</t>
    </r>
  </si>
  <si>
    <r>
      <rPr>
        <sz val="8"/>
        <rFont val="Arial"/>
        <family val="2"/>
      </rPr>
      <t>ERCP( THERAPEUTIC)</t>
    </r>
  </si>
  <si>
    <r>
      <rPr>
        <sz val="8"/>
        <rFont val="Arial"/>
        <family val="2"/>
      </rPr>
      <t>ERCP(DIAGNOSTIC)</t>
    </r>
  </si>
  <si>
    <r>
      <rPr>
        <sz val="8"/>
        <rFont val="Arial"/>
        <family val="2"/>
      </rPr>
      <t>ESOPHAGEAL DILATATION (BUGIE)</t>
    </r>
  </si>
  <si>
    <r>
      <rPr>
        <sz val="8"/>
        <rFont val="Arial"/>
        <family val="2"/>
      </rPr>
      <t>ESOPHAGEAL MANOMETRY</t>
    </r>
  </si>
  <si>
    <r>
      <rPr>
        <sz val="8"/>
        <rFont val="Arial"/>
        <family val="2"/>
      </rPr>
      <t>ESOPHAGEAL METALIC STENTING</t>
    </r>
  </si>
  <si>
    <r>
      <rPr>
        <sz val="8"/>
        <rFont val="Arial"/>
        <family val="2"/>
      </rPr>
      <t>FIBROSCAN</t>
    </r>
  </si>
  <si>
    <r>
      <rPr>
        <sz val="8"/>
        <rFont val="Arial"/>
        <family val="2"/>
      </rPr>
      <t>FOREIGN BODY REMOVAL UNDER ANAESTHESIA</t>
    </r>
  </si>
  <si>
    <r>
      <rPr>
        <sz val="8"/>
        <rFont val="Arial"/>
        <family val="2"/>
      </rPr>
      <t>FOREIGN BODY REMOVAL.</t>
    </r>
  </si>
  <si>
    <r>
      <rPr>
        <sz val="8"/>
        <rFont val="Arial"/>
        <family val="2"/>
      </rPr>
      <t>GLUE INJECTION UNDER ANESTHESIA</t>
    </r>
  </si>
  <si>
    <r>
      <rPr>
        <sz val="8"/>
        <rFont val="Arial"/>
        <family val="2"/>
      </rPr>
      <t>GLUE INJECTION.</t>
    </r>
  </si>
  <si>
    <r>
      <rPr>
        <sz val="8"/>
        <rFont val="Arial"/>
        <family val="2"/>
      </rPr>
      <t>H-.PYLORI</t>
    </r>
  </si>
  <si>
    <r>
      <rPr>
        <sz val="8"/>
        <rFont val="Arial"/>
        <family val="2"/>
      </rPr>
      <t>METALIC ANTRAL/COLONIC STENT</t>
    </r>
  </si>
  <si>
    <r>
      <rPr>
        <sz val="8"/>
        <rFont val="Arial"/>
        <family val="2"/>
      </rPr>
      <t>PEG</t>
    </r>
  </si>
  <si>
    <r>
      <rPr>
        <sz val="8"/>
        <rFont val="Arial"/>
        <family val="2"/>
      </rPr>
      <t>PH &amp; IMPENDENCE</t>
    </r>
  </si>
  <si>
    <r>
      <rPr>
        <sz val="8"/>
        <rFont val="Arial"/>
        <family val="2"/>
      </rPr>
      <t>PH METRY</t>
    </r>
  </si>
  <si>
    <r>
      <rPr>
        <sz val="8"/>
        <rFont val="Arial"/>
        <family val="2"/>
      </rPr>
      <t>PILE BANDING</t>
    </r>
  </si>
  <si>
    <r>
      <rPr>
        <sz val="8"/>
        <rFont val="Arial"/>
        <family val="2"/>
      </rPr>
      <t>PTBD</t>
    </r>
  </si>
  <si>
    <r>
      <rPr>
        <sz val="8"/>
        <rFont val="Arial"/>
        <family val="2"/>
      </rPr>
      <t>RECTAL MANOMETRY</t>
    </r>
  </si>
  <si>
    <r>
      <rPr>
        <sz val="8"/>
        <rFont val="Arial"/>
        <family val="2"/>
      </rPr>
      <t>SIDE VIEW ENDOSCOPY</t>
    </r>
  </si>
  <si>
    <r>
      <rPr>
        <sz val="8"/>
        <rFont val="Arial"/>
        <family val="2"/>
      </rPr>
      <t>SIGMOIDOSCOPY</t>
    </r>
  </si>
  <si>
    <r>
      <rPr>
        <sz val="8"/>
        <rFont val="Arial"/>
        <family val="2"/>
      </rPr>
      <t>SIGMOIDOSCOPY EMERGENCY/BEDSIDE</t>
    </r>
  </si>
  <si>
    <r>
      <rPr>
        <sz val="8"/>
        <rFont val="Arial"/>
        <family val="2"/>
      </rPr>
      <t>SIGMOIDOSCOPY UNDER ANAESTHESIA</t>
    </r>
  </si>
  <si>
    <r>
      <rPr>
        <sz val="7.5"/>
        <rFont val="Arial"/>
        <family val="2"/>
      </rPr>
      <t>APC PROCEDURE CHARGE</t>
    </r>
  </si>
  <si>
    <r>
      <rPr>
        <sz val="7.5"/>
        <rFont val="Arial"/>
        <family val="2"/>
      </rPr>
      <t>ABSCESS  DRAINAGE-PROCEDURE CHARGE</t>
    </r>
  </si>
  <si>
    <r>
      <rPr>
        <sz val="7"/>
        <rFont val="Arial"/>
        <family val="2"/>
      </rPr>
      <t>ACHALASIA BALLOON DILATATION-PROCEDURE CHARGE</t>
    </r>
  </si>
  <si>
    <r>
      <rPr>
        <sz val="7.5"/>
        <rFont val="Arial"/>
        <family val="2"/>
      </rPr>
      <t>ASCITIC FLUID TAPPING(DIAGNOSTIC)-PROCEDURE CHARGE</t>
    </r>
  </si>
  <si>
    <r>
      <rPr>
        <sz val="7.5"/>
        <rFont val="Arial"/>
        <family val="2"/>
      </rPr>
      <t>ASCITIC FLUID TAPPING(THERAPEUTIC)-PROCEDURE CHARGE</t>
    </r>
  </si>
  <si>
    <r>
      <rPr>
        <sz val="7.5"/>
        <rFont val="Arial"/>
        <family val="2"/>
      </rPr>
      <t>CAPSULE ENDOSCOPY EMERGENCY-PROCEDURE CHARGE</t>
    </r>
  </si>
  <si>
    <r>
      <rPr>
        <sz val="7.5"/>
        <rFont val="Arial"/>
        <family val="2"/>
      </rPr>
      <t>CAPSULE ENDOSCOPY NORMAL-PROCEDURE CHARGE</t>
    </r>
  </si>
  <si>
    <r>
      <rPr>
        <sz val="7.5"/>
        <rFont val="Arial"/>
        <family val="2"/>
      </rPr>
      <t>COLONOSCOPY EMERGENCY-PROCEDURE CHARGE</t>
    </r>
  </si>
  <si>
    <r>
      <rPr>
        <sz val="7.5"/>
        <rFont val="Arial"/>
        <family val="2"/>
      </rPr>
      <t>COLONOSCOPY FULL-PROCEDURE CHARGE</t>
    </r>
  </si>
  <si>
    <r>
      <rPr>
        <sz val="7.5"/>
        <rFont val="Arial"/>
        <family val="2"/>
      </rPr>
      <t>COLONSCOPY FULL WITH ANESTHESIA-PROCEDURE CHARGE</t>
    </r>
  </si>
  <si>
    <r>
      <rPr>
        <sz val="7.5"/>
        <rFont val="Arial"/>
        <family val="2"/>
      </rPr>
      <t>COLONSCOPY LEFT SIDE-PROCEDURE CHARGE</t>
    </r>
  </si>
  <si>
    <r>
      <rPr>
        <sz val="7.5"/>
        <rFont val="Arial"/>
        <family val="2"/>
      </rPr>
      <t>CRE BALLOON DILATATION-PROCEDURE CHARGE</t>
    </r>
  </si>
  <si>
    <r>
      <rPr>
        <sz val="7.5"/>
        <rFont val="Arial"/>
        <family val="2"/>
      </rPr>
      <t>DISPOSABLE ENDOCLIP DEVICE-PROCEDURE CHARGE</t>
    </r>
  </si>
  <si>
    <r>
      <rPr>
        <sz val="7.5"/>
        <rFont val="Arial"/>
        <family val="2"/>
      </rPr>
      <t>DOUBLE BALOON ENDOSCOPY-PROCEDURE CHARGE</t>
    </r>
  </si>
  <si>
    <r>
      <rPr>
        <sz val="7.5"/>
        <rFont val="Arial"/>
        <family val="2"/>
      </rPr>
      <t>ENDOSCOPIC BALOON DILATION UNDER ANESTHESIA-PROCEDURE CHARGE</t>
    </r>
  </si>
  <si>
    <r>
      <rPr>
        <sz val="7.5"/>
        <rFont val="Arial"/>
        <family val="2"/>
      </rPr>
      <t>ENDOSCOPIC CYST DRAINAGE UNDER ANAESTHESIA-PROCEDURE CHARGE</t>
    </r>
  </si>
  <si>
    <r>
      <rPr>
        <sz val="7.5"/>
        <rFont val="Arial"/>
        <family val="2"/>
      </rPr>
      <t>ENDOSCOPIC CYST DRAINAGE-PROCEDURE CHARGE</t>
    </r>
  </si>
  <si>
    <r>
      <rPr>
        <sz val="7.5"/>
        <rFont val="Arial"/>
        <family val="2"/>
      </rPr>
      <t>ENDOSCOPIC DISPOSABLE CLIP-PROCEDURE CHARGE</t>
    </r>
  </si>
  <si>
    <r>
      <rPr>
        <sz val="7.5"/>
        <rFont val="Arial"/>
        <family val="2"/>
      </rPr>
      <t>ENDOSCOPIC ENDOLOOP APPLICATION-PROCEDURE CHARGE</t>
    </r>
  </si>
  <si>
    <r>
      <rPr>
        <sz val="7.5"/>
        <rFont val="Arial"/>
        <family val="2"/>
      </rPr>
      <t>ENDOSCOPIC FEEDING TUBE PLACEMENT-PROCEDURE CHARGE</t>
    </r>
  </si>
  <si>
    <r>
      <rPr>
        <sz val="7.5"/>
        <rFont val="Arial"/>
        <family val="2"/>
      </rPr>
      <t>ENDOSCOPIC HEMOCLIP 1-PROCEDURE CHARGE</t>
    </r>
  </si>
  <si>
    <r>
      <rPr>
        <sz val="7.5"/>
        <rFont val="Arial"/>
        <family val="2"/>
      </rPr>
      <t>ENDOSCOPIC HEMOCLIP-2-PROCEDURE CHARGE</t>
    </r>
  </si>
  <si>
    <r>
      <rPr>
        <sz val="7.5"/>
        <rFont val="Arial"/>
        <family val="2"/>
      </rPr>
      <t>ENDOSCOPIC HEMOCLIP-3-PROCEDURE CHARGE</t>
    </r>
  </si>
  <si>
    <r>
      <rPr>
        <sz val="7.5"/>
        <rFont val="Arial"/>
        <family val="2"/>
      </rPr>
      <t>ENDOSCOPIC HEMOCLIP-4-PROCEDURE CHARGE</t>
    </r>
  </si>
  <si>
    <r>
      <rPr>
        <sz val="7.5"/>
        <rFont val="Arial"/>
        <family val="2"/>
      </rPr>
      <t>ENDOSCOPIC POLY PECTOMY-PROCEDURE CHARGE</t>
    </r>
  </si>
  <si>
    <r>
      <rPr>
        <sz val="7.5"/>
        <rFont val="Arial"/>
        <family val="2"/>
      </rPr>
      <t>ENDOSCOPIC SONOGRAPHY WITH FNAC-PROCEDURE CHARGE</t>
    </r>
  </si>
  <si>
    <r>
      <rPr>
        <sz val="7.5"/>
        <rFont val="Arial"/>
        <family val="2"/>
      </rPr>
      <t>ENDOSCOPIC SONOGRAPHY(DIAGNOSTIC) PROCEDURE CHARGE</t>
    </r>
  </si>
  <si>
    <r>
      <rPr>
        <sz val="7.5"/>
        <rFont val="Arial"/>
        <family val="2"/>
      </rPr>
      <t>ENDOSCOPIC SONOGRAPHY-PROCEDURE CHARGE</t>
    </r>
  </si>
  <si>
    <r>
      <rPr>
        <sz val="7.5"/>
        <rFont val="Arial"/>
        <family val="2"/>
      </rPr>
      <t>ENDOSCOPIC STRICTURE DILATION BUGGIE-PROCEDURE CHARGE</t>
    </r>
  </si>
  <si>
    <r>
      <rPr>
        <sz val="7.5"/>
        <rFont val="Arial"/>
        <family val="2"/>
      </rPr>
      <t>ENDOSCOPIC-SCLEROTHERAPY-PROCEDURE CHARGE</t>
    </r>
  </si>
  <si>
    <r>
      <rPr>
        <sz val="7.5"/>
        <rFont val="Arial"/>
        <family val="2"/>
      </rPr>
      <t>ERCP MECHANICAL LITHOTRYPSY-PROCEDURE CHARGE</t>
    </r>
  </si>
  <si>
    <r>
      <rPr>
        <sz val="7.5"/>
        <rFont val="Arial"/>
        <family val="2"/>
      </rPr>
      <t>ERCP PAPILLOTOMY-PROCEDURE CHARGE</t>
    </r>
  </si>
  <si>
    <r>
      <rPr>
        <sz val="7.5"/>
        <rFont val="Arial"/>
        <family val="2"/>
      </rPr>
      <t>ERCP( THERAPEUTIC)-PROCEDURE CHARGE</t>
    </r>
  </si>
  <si>
    <r>
      <rPr>
        <sz val="7.5"/>
        <rFont val="Arial"/>
        <family val="2"/>
      </rPr>
      <t>ERCP(DIAGNOSTIC)-PROCEDURE CHARGE</t>
    </r>
  </si>
  <si>
    <r>
      <rPr>
        <sz val="7.5"/>
        <rFont val="Arial"/>
        <family val="2"/>
      </rPr>
      <t>ESOPHAGEAL DILATATION (BUGIE)-PROCEDURE CHARGE</t>
    </r>
  </si>
  <si>
    <r>
      <rPr>
        <sz val="7.5"/>
        <rFont val="Arial"/>
        <family val="2"/>
      </rPr>
      <t>ESOPHAGEAL MANOMETRY-PROCEDURE CHARGE</t>
    </r>
  </si>
  <si>
    <r>
      <rPr>
        <sz val="7.5"/>
        <rFont val="Arial"/>
        <family val="2"/>
      </rPr>
      <t>ESOPHAGEAL METALIC STENTING-PROCEDURE CHARGE</t>
    </r>
  </si>
  <si>
    <r>
      <rPr>
        <sz val="7.5"/>
        <rFont val="Arial"/>
        <family val="2"/>
      </rPr>
      <t>FIBROSCAN-PROCEDURE CHARGE</t>
    </r>
  </si>
  <si>
    <r>
      <rPr>
        <sz val="7.5"/>
        <rFont val="Arial"/>
        <family val="2"/>
      </rPr>
      <t>FOREIGN BODY REMOVAL UNDER ANAESTHESIA-PROCEDURE CHARGE</t>
    </r>
  </si>
  <si>
    <r>
      <rPr>
        <sz val="7.5"/>
        <rFont val="Arial"/>
        <family val="2"/>
      </rPr>
      <t>FOREIGN BODY REMOVAL.-PROCEDURE CHARGE</t>
    </r>
  </si>
  <si>
    <r>
      <rPr>
        <sz val="7.5"/>
        <rFont val="Arial"/>
        <family val="2"/>
      </rPr>
      <t>GLUE INJECTION UNDER ANAESTHESIS-PROCEDURE CHARGE</t>
    </r>
  </si>
  <si>
    <r>
      <rPr>
        <sz val="7.5"/>
        <rFont val="Arial"/>
        <family val="2"/>
      </rPr>
      <t>GLUE INJECTION.-PROCEDURE CHARGE</t>
    </r>
  </si>
  <si>
    <r>
      <rPr>
        <sz val="7.5"/>
        <rFont val="Arial"/>
        <family val="2"/>
      </rPr>
      <t>HEMOSPRAY PROCEDURE CHARGE</t>
    </r>
  </si>
  <si>
    <r>
      <rPr>
        <sz val="7.5"/>
        <rFont val="Arial"/>
        <family val="2"/>
      </rPr>
      <t>METALIC ANTRAL/COLONIC STENT-PROCEDURE CHARGE</t>
    </r>
  </si>
  <si>
    <r>
      <rPr>
        <sz val="7.5"/>
        <rFont val="Arial"/>
        <family val="2"/>
      </rPr>
      <t>PEG-PROCEDURE CHARGE</t>
    </r>
  </si>
  <si>
    <r>
      <rPr>
        <sz val="7.5"/>
        <rFont val="Arial"/>
        <family val="2"/>
      </rPr>
      <t>PH &amp; IMPENDENCE-PROCEDURE CHARGE</t>
    </r>
  </si>
  <si>
    <r>
      <rPr>
        <sz val="7.5"/>
        <rFont val="Arial"/>
        <family val="2"/>
      </rPr>
      <t>PH METRY -PROCEDURE CHARGE</t>
    </r>
  </si>
  <si>
    <r>
      <rPr>
        <sz val="7.5"/>
        <rFont val="Arial"/>
        <family val="2"/>
      </rPr>
      <t>PILE BANDING-PROCEDURE CHARGE</t>
    </r>
  </si>
  <si>
    <r>
      <rPr>
        <sz val="7.5"/>
        <rFont val="Arial"/>
        <family val="2"/>
      </rPr>
      <t>POLYPECTOMY PROCEDURE CHARGE.</t>
    </r>
  </si>
  <si>
    <r>
      <rPr>
        <sz val="7.5"/>
        <rFont val="Arial"/>
        <family val="2"/>
      </rPr>
      <t>PROCEDURE CHARGE FOR METALIC STENT PLACEMENT</t>
    </r>
  </si>
  <si>
    <r>
      <rPr>
        <sz val="7.5"/>
        <rFont val="Arial"/>
        <family val="2"/>
      </rPr>
      <t>PTBD-PROCEDURE CHARGE</t>
    </r>
  </si>
  <si>
    <r>
      <rPr>
        <sz val="7.5"/>
        <rFont val="Arial"/>
        <family val="2"/>
      </rPr>
      <t>RECTAL MANOMETRY-PROCEDURE CHARGE</t>
    </r>
  </si>
  <si>
    <r>
      <rPr>
        <sz val="7.5"/>
        <rFont val="Arial"/>
        <family val="2"/>
      </rPr>
      <t>SIDE VIEW ENDOSCOPY-PROCEDURE CHARGE</t>
    </r>
  </si>
  <si>
    <r>
      <rPr>
        <sz val="7.5"/>
        <rFont val="Arial"/>
        <family val="2"/>
      </rPr>
      <t>SIGMOIDOSCOPY EMERGENCY/BEDSIDE-PROCEDURE CHARGE</t>
    </r>
  </si>
  <si>
    <r>
      <rPr>
        <sz val="7.5"/>
        <rFont val="Arial"/>
        <family val="2"/>
      </rPr>
      <t>SIGMOIDOSCOPY UNDER ANAESTHESIA-PROCEDURE CHARGE</t>
    </r>
  </si>
  <si>
    <r>
      <rPr>
        <sz val="7.5"/>
        <rFont val="Arial"/>
        <family val="2"/>
      </rPr>
      <t>SIGMOIDOSCOPY-PROCEDURE CHARGE</t>
    </r>
  </si>
  <si>
    <r>
      <rPr>
        <sz val="7.5"/>
        <rFont val="Arial"/>
        <family val="2"/>
      </rPr>
      <t>UGI ENDOSCOPY &amp; EVL(5B) UNDER ANAESTHESIA-PROCEDURE CHARGEE</t>
    </r>
  </si>
  <si>
    <r>
      <rPr>
        <sz val="7.5"/>
        <rFont val="Arial"/>
        <family val="2"/>
      </rPr>
      <t>UGI ENDOSCOPY &amp; EVL(5B)-PROCEDURE CHARGE</t>
    </r>
  </si>
  <si>
    <r>
      <rPr>
        <sz val="7.5"/>
        <rFont val="Arial"/>
        <family val="2"/>
      </rPr>
      <t>UGI ENDOSCOPY BED SIDE-PROCEDURE CHARGE</t>
    </r>
  </si>
  <si>
    <r>
      <rPr>
        <sz val="7.5"/>
        <rFont val="Arial"/>
        <family val="2"/>
      </rPr>
      <t>UGI ENDOSCOPY EMERGENCY EVL(5B)-PROCEDURE CHARGE</t>
    </r>
  </si>
  <si>
    <r>
      <rPr>
        <sz val="7.5"/>
        <rFont val="Arial"/>
        <family val="2"/>
      </rPr>
      <t>UGI ENDOSCOPY EMERGENCY-PROCEDURE CHARGE</t>
    </r>
  </si>
  <si>
    <r>
      <rPr>
        <sz val="7.5"/>
        <rFont val="Arial"/>
        <family val="2"/>
      </rPr>
      <t>UGI ENDOSCOPY WITH  ANESTHESIA-PROCEDURE CHARGE</t>
    </r>
  </si>
  <si>
    <r>
      <rPr>
        <sz val="7.5"/>
        <rFont val="Arial"/>
        <family val="2"/>
      </rPr>
      <t>UPPER-GI-ENDOSCOPY-PROCEDURE CHARGE</t>
    </r>
  </si>
  <si>
    <r>
      <rPr>
        <b/>
        <sz val="8"/>
        <rFont val="Times New Roman"/>
        <family val="1"/>
      </rPr>
      <t>SL No</t>
    </r>
  </si>
  <si>
    <r>
      <rPr>
        <b/>
        <sz val="8"/>
        <rFont val="Times New Roman"/>
        <family val="1"/>
      </rPr>
      <t>GROUP</t>
    </r>
  </si>
  <si>
    <r>
      <rPr>
        <sz val="9"/>
        <rFont val="Arial"/>
        <family val="2"/>
      </rPr>
      <t>24 HRS. URINARY CALCIUM</t>
    </r>
  </si>
  <si>
    <r>
      <rPr>
        <sz val="9"/>
        <rFont val="Arial"/>
        <family val="2"/>
      </rPr>
      <t>Biochemistry</t>
    </r>
  </si>
  <si>
    <r>
      <rPr>
        <sz val="9"/>
        <rFont val="Arial"/>
        <family val="2"/>
      </rPr>
      <t>ABG</t>
    </r>
  </si>
  <si>
    <r>
      <rPr>
        <sz val="9"/>
        <rFont val="Arial"/>
        <family val="2"/>
      </rPr>
      <t>ACID PHOSPHATASE</t>
    </r>
  </si>
  <si>
    <r>
      <rPr>
        <sz val="9"/>
        <rFont val="Arial"/>
        <family val="2"/>
      </rPr>
      <t>ADA (ASCITIC FLUID)</t>
    </r>
  </si>
  <si>
    <r>
      <rPr>
        <sz val="9"/>
        <rFont val="Arial"/>
        <family val="2"/>
      </rPr>
      <t>ADA (CAPD FLUID)</t>
    </r>
  </si>
  <si>
    <r>
      <rPr>
        <sz val="9"/>
        <rFont val="Arial"/>
        <family val="2"/>
      </rPr>
      <t>ADA (CSF)</t>
    </r>
  </si>
  <si>
    <r>
      <rPr>
        <sz val="9"/>
        <rFont val="Arial"/>
        <family val="2"/>
      </rPr>
      <t>ADA (OTHER FLUID)</t>
    </r>
  </si>
  <si>
    <r>
      <rPr>
        <sz val="9"/>
        <rFont val="Arial"/>
        <family val="2"/>
      </rPr>
      <t>ADA (PERICARDIAL FLUID)</t>
    </r>
  </si>
  <si>
    <r>
      <rPr>
        <sz val="9"/>
        <rFont val="Arial"/>
        <family val="2"/>
      </rPr>
      <t>ADA (PLEURAL FLUID)</t>
    </r>
  </si>
  <si>
    <r>
      <rPr>
        <sz val="9"/>
        <rFont val="Arial"/>
        <family val="2"/>
      </rPr>
      <t>ADA(SYNOVIAL FLUID)</t>
    </r>
  </si>
  <si>
    <r>
      <rPr>
        <sz val="9"/>
        <rFont val="Arial"/>
        <family val="2"/>
      </rPr>
      <t>ALBUMIN</t>
    </r>
  </si>
  <si>
    <r>
      <rPr>
        <sz val="9"/>
        <rFont val="Arial"/>
        <family val="2"/>
      </rPr>
      <t>ALK.PHOSPHATASE</t>
    </r>
  </si>
  <si>
    <r>
      <rPr>
        <sz val="9"/>
        <rFont val="Arial"/>
        <family val="2"/>
      </rPr>
      <t>AMMONIA</t>
    </r>
  </si>
  <si>
    <r>
      <rPr>
        <sz val="9"/>
        <rFont val="Arial"/>
        <family val="2"/>
      </rPr>
      <t>AMYLASE</t>
    </r>
  </si>
  <si>
    <r>
      <rPr>
        <sz val="9"/>
        <rFont val="Arial"/>
        <family val="2"/>
      </rPr>
      <t>ASCITIC FLUID CHEMICAL</t>
    </r>
  </si>
  <si>
    <r>
      <rPr>
        <sz val="9"/>
        <rFont val="Arial"/>
        <family val="2"/>
      </rPr>
      <t>ASCITIC FLUID FOR  ALBUMIN</t>
    </r>
  </si>
  <si>
    <r>
      <rPr>
        <sz val="9"/>
        <rFont val="Arial"/>
        <family val="2"/>
      </rPr>
      <t>ASCITIC FLUID FOR AMYLASE</t>
    </r>
  </si>
  <si>
    <r>
      <rPr>
        <sz val="9"/>
        <rFont val="Arial"/>
        <family val="2"/>
      </rPr>
      <t>ASCITIC FLUID FOR BILIRUBIN</t>
    </r>
  </si>
  <si>
    <r>
      <rPr>
        <sz val="9"/>
        <rFont val="Arial"/>
        <family val="2"/>
      </rPr>
      <t>ASCITIC FLUID FOR LDH</t>
    </r>
  </si>
  <si>
    <r>
      <rPr>
        <sz val="9"/>
        <rFont val="Arial"/>
        <family val="2"/>
      </rPr>
      <t>ASCITIC FLUID FOR LIPASE</t>
    </r>
  </si>
  <si>
    <r>
      <rPr>
        <sz val="9"/>
        <rFont val="Arial"/>
        <family val="2"/>
      </rPr>
      <t>ASCITIC FLUID FOR PROT &amp; FRACT</t>
    </r>
  </si>
  <si>
    <r>
      <rPr>
        <sz val="9"/>
        <rFont val="Arial"/>
        <family val="2"/>
      </rPr>
      <t>ASCITIC FLUID FOR PROTEIN</t>
    </r>
  </si>
  <si>
    <r>
      <rPr>
        <sz val="9"/>
        <rFont val="Arial"/>
        <family val="2"/>
      </rPr>
      <t>ASCITIC FLUID FOR SUGAR</t>
    </r>
  </si>
  <si>
    <r>
      <rPr>
        <sz val="9"/>
        <rFont val="Arial"/>
        <family val="2"/>
      </rPr>
      <t>ASCITIC FLUID FOR TOTAL PROTEIN</t>
    </r>
  </si>
  <si>
    <r>
      <rPr>
        <sz val="9"/>
        <rFont val="Arial"/>
        <family val="2"/>
      </rPr>
      <t>ASCITIC FLUID FOR TRIGLYCERIDE</t>
    </r>
  </si>
  <si>
    <r>
      <rPr>
        <sz val="9"/>
        <rFont val="Arial"/>
        <family val="2"/>
      </rPr>
      <t>ASO-TITRE(Immunoturbidimetric)</t>
    </r>
  </si>
  <si>
    <r>
      <rPr>
        <sz val="9"/>
        <rFont val="Arial"/>
        <family val="2"/>
      </rPr>
      <t>ASPIRATE FLUID FOR ADA</t>
    </r>
  </si>
  <si>
    <r>
      <rPr>
        <sz val="9"/>
        <rFont val="Arial"/>
        <family val="2"/>
      </rPr>
      <t>ASPIRATE FLUID FOR CHEMICAL</t>
    </r>
  </si>
  <si>
    <r>
      <rPr>
        <sz val="9"/>
        <rFont val="Arial"/>
        <family val="2"/>
      </rPr>
      <t>ASPIRATE FLUID FOR LDH</t>
    </r>
  </si>
  <si>
    <r>
      <rPr>
        <sz val="9"/>
        <rFont val="Arial"/>
        <family val="2"/>
      </rPr>
      <t>ASPIRATE FLUID FOR PROTEIN ALBUMIN</t>
    </r>
  </si>
  <si>
    <r>
      <rPr>
        <sz val="9"/>
        <rFont val="Arial"/>
        <family val="2"/>
      </rPr>
      <t xml:space="preserve">ASPIRATE FLUID FROM RENAL CORTICAL CYST FOR
</t>
    </r>
    <r>
      <rPr>
        <sz val="9"/>
        <rFont val="Arial"/>
        <family val="2"/>
      </rPr>
      <t>CHEMICAL</t>
    </r>
  </si>
  <si>
    <r>
      <rPr>
        <sz val="9"/>
        <rFont val="Arial"/>
        <family val="2"/>
      </rPr>
      <t>BILIRUBIN. FRACTION</t>
    </r>
  </si>
  <si>
    <r>
      <rPr>
        <sz val="9"/>
        <rFont val="Arial"/>
        <family val="2"/>
      </rPr>
      <t>BRAIN CYST FLUID FOR ADA</t>
    </r>
  </si>
  <si>
    <r>
      <rPr>
        <sz val="9"/>
        <rFont val="Arial"/>
        <family val="2"/>
      </rPr>
      <t>BRAIN CYST FLUID FOR CHEMICAL</t>
    </r>
  </si>
  <si>
    <r>
      <rPr>
        <sz val="9"/>
        <rFont val="Arial"/>
        <family val="2"/>
      </rPr>
      <t>BREAST DISCHARGE FLUID FOR CHEMICAL</t>
    </r>
  </si>
  <si>
    <r>
      <rPr>
        <sz val="9"/>
        <rFont val="Arial"/>
        <family val="2"/>
      </rPr>
      <t xml:space="preserve">BRONCHO ALVEOLAR LAVAGE FOR CHEMICAL(SUGAR
</t>
    </r>
    <r>
      <rPr>
        <sz val="9"/>
        <rFont val="Arial"/>
        <family val="2"/>
      </rPr>
      <t>&amp;PROT)</t>
    </r>
  </si>
  <si>
    <r>
      <rPr>
        <sz val="9"/>
        <rFont val="Arial"/>
        <family val="2"/>
      </rPr>
      <t>BUN</t>
    </r>
  </si>
  <si>
    <r>
      <rPr>
        <sz val="9"/>
        <rFont val="Arial"/>
        <family val="2"/>
      </rPr>
      <t>CALCIUM</t>
    </r>
  </si>
  <si>
    <r>
      <rPr>
        <sz val="9"/>
        <rFont val="Arial"/>
        <family val="2"/>
      </rPr>
      <t>CAPD FLUID FOR ALBUMIN</t>
    </r>
  </si>
  <si>
    <r>
      <rPr>
        <sz val="9"/>
        <rFont val="Arial"/>
        <family val="2"/>
      </rPr>
      <t>CAPD FLUID FOR CHEMICAL</t>
    </r>
  </si>
  <si>
    <r>
      <rPr>
        <sz val="9"/>
        <rFont val="Arial"/>
        <family val="2"/>
      </rPr>
      <t>CAPD FLUID FOR CREATININE</t>
    </r>
  </si>
  <si>
    <r>
      <rPr>
        <sz val="9"/>
        <rFont val="Arial"/>
        <family val="2"/>
      </rPr>
      <t>CAPD Fluid for LDH</t>
    </r>
  </si>
  <si>
    <r>
      <rPr>
        <sz val="9"/>
        <rFont val="Arial"/>
        <family val="2"/>
      </rPr>
      <t>CAPD FLUID FOR PROTEIN &amp; FRACTION</t>
    </r>
  </si>
  <si>
    <r>
      <rPr>
        <sz val="9"/>
        <rFont val="Arial"/>
        <family val="2"/>
      </rPr>
      <t>CAPD FLUID FOR UREA</t>
    </r>
  </si>
  <si>
    <r>
      <rPr>
        <sz val="9"/>
        <rFont val="Arial"/>
        <family val="2"/>
      </rPr>
      <t>CARDIAC PROFILE</t>
    </r>
  </si>
  <si>
    <r>
      <rPr>
        <sz val="9"/>
        <rFont val="Arial"/>
        <family val="2"/>
      </rPr>
      <t>CHLORIDE</t>
    </r>
  </si>
  <si>
    <r>
      <rPr>
        <sz val="9"/>
        <rFont val="Arial"/>
        <family val="2"/>
      </rPr>
      <t>CHOLESTEROL</t>
    </r>
  </si>
  <si>
    <r>
      <rPr>
        <sz val="9"/>
        <rFont val="Arial"/>
        <family val="2"/>
      </rPr>
      <t>CK-MB</t>
    </r>
  </si>
  <si>
    <r>
      <rPr>
        <sz val="9"/>
        <rFont val="Arial"/>
        <family val="2"/>
      </rPr>
      <t>CPK</t>
    </r>
  </si>
  <si>
    <r>
      <rPr>
        <sz val="9"/>
        <rFont val="Arial"/>
        <family val="2"/>
      </rPr>
      <t>CREATININE</t>
    </r>
  </si>
  <si>
    <r>
      <rPr>
        <sz val="9"/>
        <rFont val="Arial"/>
        <family val="2"/>
      </rPr>
      <t>CRP(hs).</t>
    </r>
  </si>
  <si>
    <r>
      <rPr>
        <sz val="9"/>
        <rFont val="Arial"/>
        <family val="2"/>
      </rPr>
      <t>CSF FOR ALBUMIN</t>
    </r>
  </si>
  <si>
    <r>
      <rPr>
        <sz val="9"/>
        <rFont val="Arial"/>
        <family val="2"/>
      </rPr>
      <t>CSF FOR LDH</t>
    </r>
  </si>
  <si>
    <r>
      <rPr>
        <sz val="9"/>
        <rFont val="Arial"/>
        <family val="2"/>
      </rPr>
      <t>CSF FOR MICRO-ALBUMIN</t>
    </r>
  </si>
  <si>
    <r>
      <rPr>
        <sz val="9"/>
        <rFont val="Arial"/>
        <family val="2"/>
      </rPr>
      <t>CSF FOR PROTEIN FRACT</t>
    </r>
  </si>
  <si>
    <r>
      <rPr>
        <sz val="9"/>
        <rFont val="Arial"/>
        <family val="2"/>
      </rPr>
      <t>CSF LACTATE</t>
    </r>
  </si>
  <si>
    <r>
      <rPr>
        <sz val="9"/>
        <rFont val="Arial"/>
        <family val="2"/>
      </rPr>
      <t>CSF-CHEMICAL</t>
    </r>
  </si>
  <si>
    <r>
      <rPr>
        <sz val="9"/>
        <rFont val="Arial"/>
        <family val="2"/>
      </rPr>
      <t>CYST FLUID FOR CHEMICAL</t>
    </r>
  </si>
  <si>
    <r>
      <rPr>
        <sz val="9"/>
        <rFont val="Arial"/>
        <family val="2"/>
      </rPr>
      <t>DIABETIC PROFILE(EXCLUDING URINE RE)</t>
    </r>
  </si>
  <si>
    <r>
      <rPr>
        <sz val="9"/>
        <rFont val="Arial"/>
        <family val="2"/>
      </rPr>
      <t>DIRECT BILIRUBIN</t>
    </r>
  </si>
  <si>
    <r>
      <rPr>
        <sz val="9"/>
        <rFont val="Arial"/>
        <family val="2"/>
      </rPr>
      <t>DRAIN FLUID CREATININE</t>
    </r>
  </si>
  <si>
    <r>
      <rPr>
        <sz val="9"/>
        <rFont val="Arial"/>
        <family val="2"/>
      </rPr>
      <t>DRAIN FLUID FOR AMYLASE</t>
    </r>
  </si>
  <si>
    <r>
      <rPr>
        <sz val="9"/>
        <rFont val="Arial"/>
        <family val="2"/>
      </rPr>
      <t>DRAIN FLUID FOR BILIRUBIN FRACTION</t>
    </r>
  </si>
  <si>
    <r>
      <rPr>
        <sz val="9"/>
        <rFont val="Arial"/>
        <family val="2"/>
      </rPr>
      <t>DRAIN FLUID FOR T.BILIRUBIN</t>
    </r>
  </si>
  <si>
    <r>
      <rPr>
        <sz val="9"/>
        <rFont val="Arial"/>
        <family val="2"/>
      </rPr>
      <t>DRAIN FLUID UREA</t>
    </r>
  </si>
  <si>
    <r>
      <rPr>
        <sz val="9"/>
        <rFont val="Arial"/>
        <family val="2"/>
      </rPr>
      <t>DRAINAGE FLUID FOR LIPASE*</t>
    </r>
  </si>
  <si>
    <r>
      <rPr>
        <sz val="9"/>
        <rFont val="Arial"/>
        <family val="2"/>
      </rPr>
      <t>EGFR CREATININE</t>
    </r>
  </si>
  <si>
    <r>
      <rPr>
        <sz val="9"/>
        <rFont val="Arial"/>
        <family val="2"/>
      </rPr>
      <t>ELECTROLYTES PROFILE.</t>
    </r>
  </si>
  <si>
    <r>
      <rPr>
        <sz val="9"/>
        <rFont val="Arial"/>
        <family val="2"/>
      </rPr>
      <t>FBS</t>
    </r>
  </si>
  <si>
    <r>
      <rPr>
        <sz val="9"/>
        <rFont val="Arial"/>
        <family val="2"/>
      </rPr>
      <t>FLUID FOR  SUGAR</t>
    </r>
  </si>
  <si>
    <r>
      <rPr>
        <sz val="9"/>
        <rFont val="Arial"/>
        <family val="2"/>
      </rPr>
      <t>FLUID FOR BUN</t>
    </r>
  </si>
  <si>
    <r>
      <rPr>
        <sz val="9"/>
        <rFont val="Arial"/>
        <family val="2"/>
      </rPr>
      <t>FLUID FOR CREATININE</t>
    </r>
  </si>
  <si>
    <r>
      <rPr>
        <sz val="9"/>
        <rFont val="Arial"/>
        <family val="2"/>
      </rPr>
      <t>FLUID FOR UREA</t>
    </r>
  </si>
  <si>
    <r>
      <rPr>
        <sz val="9"/>
        <rFont val="Arial"/>
        <family val="2"/>
      </rPr>
      <t>G6-PD</t>
    </r>
  </si>
  <si>
    <r>
      <rPr>
        <sz val="9"/>
        <rFont val="Arial"/>
        <family val="2"/>
      </rPr>
      <t>GCT (50 GRMS GLUCOSE , 1 HR PP)</t>
    </r>
  </si>
  <si>
    <r>
      <rPr>
        <sz val="9"/>
        <rFont val="Arial"/>
        <family val="2"/>
      </rPr>
      <t>GCT (SCREENING WITH 50 GM GLUCOSE)</t>
    </r>
  </si>
  <si>
    <r>
      <rPr>
        <sz val="9"/>
        <rFont val="Arial"/>
        <family val="2"/>
      </rPr>
      <t>GGTP</t>
    </r>
  </si>
  <si>
    <r>
      <rPr>
        <sz val="9"/>
        <rFont val="Arial"/>
        <family val="2"/>
      </rPr>
      <t>GLOBULIN</t>
    </r>
  </si>
  <si>
    <r>
      <rPr>
        <sz val="9"/>
        <rFont val="Arial"/>
        <family val="2"/>
      </rPr>
      <t>GLUCOSE TOLERANCE TEST - I  ( 75 gm Glucose)</t>
    </r>
  </si>
  <si>
    <r>
      <rPr>
        <sz val="9"/>
        <rFont val="Arial"/>
        <family val="2"/>
      </rPr>
      <t xml:space="preserve">GLUCOSE TOLERANCE TEST - II  ( Gestational  - 100 gm
</t>
    </r>
    <r>
      <rPr>
        <sz val="9"/>
        <rFont val="Arial"/>
        <family val="2"/>
      </rPr>
      <t>Glucose )</t>
    </r>
  </si>
  <si>
    <r>
      <rPr>
        <sz val="9"/>
        <rFont val="Arial"/>
        <family val="2"/>
      </rPr>
      <t>GLUCOSE TOLERANCE TEST - II(75 GM GLUCOSE)</t>
    </r>
  </si>
  <si>
    <r>
      <rPr>
        <sz val="9"/>
        <rFont val="Arial"/>
        <family val="2"/>
      </rPr>
      <t>GLUCOSE TOLERANCE TEST - III  ( 50 gm Glucose )</t>
    </r>
  </si>
  <si>
    <r>
      <rPr>
        <sz val="9"/>
        <rFont val="Arial"/>
        <family val="2"/>
      </rPr>
      <t>GLUCOSE TOLERANCE TEST -IV PP( 75 gm GLUCOSE)</t>
    </r>
  </si>
  <si>
    <r>
      <rPr>
        <sz val="9"/>
        <rFont val="Arial"/>
        <family val="2"/>
      </rPr>
      <t>GLUCOSE TOLERANCE TEST -V  ( 75 gm Glucose)</t>
    </r>
  </si>
  <si>
    <r>
      <rPr>
        <sz val="9"/>
        <rFont val="Arial"/>
        <family val="2"/>
      </rPr>
      <t xml:space="preserve">GLUCOSE TOLERANCE TEST-II (SCREENING WITH 50 GM
</t>
    </r>
    <r>
      <rPr>
        <sz val="9"/>
        <rFont val="Arial"/>
        <family val="2"/>
      </rPr>
      <t>GLUCOSE)</t>
    </r>
  </si>
  <si>
    <r>
      <rPr>
        <sz val="9"/>
        <rFont val="Arial"/>
        <family val="2"/>
      </rPr>
      <t>HCO3 (Bi-Carbonate)</t>
    </r>
  </si>
  <si>
    <r>
      <rPr>
        <sz val="9"/>
        <rFont val="Arial"/>
        <family val="2"/>
      </rPr>
      <t>HDL</t>
    </r>
  </si>
  <si>
    <r>
      <rPr>
        <sz val="9"/>
        <rFont val="Arial"/>
        <family val="2"/>
      </rPr>
      <t>INDIRECT BILIRUBIN</t>
    </r>
  </si>
  <si>
    <r>
      <rPr>
        <sz val="9"/>
        <rFont val="Arial"/>
        <family val="2"/>
      </rPr>
      <t>LACTATE</t>
    </r>
  </si>
  <si>
    <r>
      <rPr>
        <sz val="9"/>
        <rFont val="Arial"/>
        <family val="2"/>
      </rPr>
      <t>LDH</t>
    </r>
  </si>
  <si>
    <r>
      <rPr>
        <sz val="9"/>
        <rFont val="Arial"/>
        <family val="2"/>
      </rPr>
      <t>LDL</t>
    </r>
  </si>
  <si>
    <r>
      <rPr>
        <sz val="9"/>
        <rFont val="Arial"/>
        <family val="2"/>
      </rPr>
      <t>LIPASE</t>
    </r>
  </si>
  <si>
    <r>
      <rPr>
        <sz val="9"/>
        <rFont val="Arial"/>
        <family val="2"/>
      </rPr>
      <t>LIPID PROFILE.</t>
    </r>
  </si>
  <si>
    <r>
      <rPr>
        <sz val="9"/>
        <rFont val="Arial"/>
        <family val="2"/>
      </rPr>
      <t>LIVER ABSCESS FLUID FOR CHEMICAL</t>
    </r>
  </si>
  <si>
    <r>
      <rPr>
        <sz val="9"/>
        <rFont val="Arial"/>
        <family val="2"/>
      </rPr>
      <t>LIVER PROFILE.</t>
    </r>
  </si>
  <si>
    <r>
      <rPr>
        <sz val="9"/>
        <rFont val="Arial"/>
        <family val="2"/>
      </rPr>
      <t>MAGNESIUM</t>
    </r>
  </si>
  <si>
    <r>
      <rPr>
        <sz val="9"/>
        <rFont val="Arial"/>
        <family val="2"/>
      </rPr>
      <t>OSMOLALITY ( SERUM)</t>
    </r>
  </si>
  <si>
    <r>
      <rPr>
        <sz val="9"/>
        <rFont val="Arial"/>
        <family val="2"/>
      </rPr>
      <t>OSMOLALITY ( URINE ) (24 HRS. COLLECTION)</t>
    </r>
  </si>
  <si>
    <r>
      <rPr>
        <sz val="9"/>
        <rFont val="Arial"/>
        <family val="2"/>
      </rPr>
      <t>OSMOLALITY(URINE) (SPOT TEST)</t>
    </r>
  </si>
  <si>
    <r>
      <rPr>
        <sz val="9"/>
        <rFont val="Arial"/>
        <family val="2"/>
      </rPr>
      <t>PERICARDIAL FLUID CHEMICAL</t>
    </r>
  </si>
  <si>
    <r>
      <rPr>
        <sz val="9"/>
        <rFont val="Arial"/>
        <family val="2"/>
      </rPr>
      <t>PERICARDIAL FLUID FOR ALBUMIN</t>
    </r>
  </si>
  <si>
    <r>
      <rPr>
        <sz val="9"/>
        <rFont val="Arial"/>
        <family val="2"/>
      </rPr>
      <t>PERICARDIAL FLUID FOR LDH</t>
    </r>
  </si>
  <si>
    <r>
      <rPr>
        <sz val="9"/>
        <rFont val="Arial"/>
        <family val="2"/>
      </rPr>
      <t>PERICARDIAL FLUID PROTEIN FRACT</t>
    </r>
  </si>
  <si>
    <r>
      <rPr>
        <sz val="9"/>
        <rFont val="Arial"/>
        <family val="2"/>
      </rPr>
      <t>PERITONEAL FLUID FOR ADA</t>
    </r>
  </si>
  <si>
    <r>
      <rPr>
        <sz val="9"/>
        <rFont val="Arial"/>
        <family val="2"/>
      </rPr>
      <t>PERITONEAL FLUID FOR ALBUMIN</t>
    </r>
  </si>
  <si>
    <r>
      <rPr>
        <sz val="9"/>
        <rFont val="Arial"/>
        <family val="2"/>
      </rPr>
      <t>PERITONEAL FLUID FOR CHEMICAL</t>
    </r>
  </si>
  <si>
    <r>
      <rPr>
        <sz val="9"/>
        <rFont val="Arial"/>
        <family val="2"/>
      </rPr>
      <t>PERITONEAL FLUID FOR LDH</t>
    </r>
  </si>
  <si>
    <r>
      <rPr>
        <sz val="9"/>
        <rFont val="Arial"/>
        <family val="2"/>
      </rPr>
      <t>PET - TEST</t>
    </r>
  </si>
  <si>
    <r>
      <rPr>
        <sz val="9"/>
        <rFont val="Arial"/>
        <family val="2"/>
      </rPr>
      <t>PHOSPHORUS</t>
    </r>
  </si>
  <si>
    <r>
      <rPr>
        <sz val="9"/>
        <rFont val="Arial"/>
        <family val="2"/>
      </rPr>
      <t>PLEAURAL FLUID FOR ALBUMIN</t>
    </r>
  </si>
  <si>
    <r>
      <rPr>
        <sz val="9"/>
        <rFont val="Arial"/>
        <family val="2"/>
      </rPr>
      <t>PLEAURAL FLUID FOR PROTEIN</t>
    </r>
  </si>
  <si>
    <r>
      <rPr>
        <sz val="9"/>
        <rFont val="Arial"/>
        <family val="2"/>
      </rPr>
      <t>PLEURAL FLUID FOR AMYLASE</t>
    </r>
  </si>
  <si>
    <r>
      <rPr>
        <sz val="9"/>
        <rFont val="Arial"/>
        <family val="2"/>
      </rPr>
      <t>PLEURAL FLUID FOR CHEMICAL</t>
    </r>
  </si>
  <si>
    <r>
      <rPr>
        <sz val="9"/>
        <rFont val="Arial"/>
        <family val="2"/>
      </rPr>
      <t>PLEURAL FLUID FOR LIPASE</t>
    </r>
  </si>
  <si>
    <r>
      <rPr>
        <sz val="9"/>
        <rFont val="Arial"/>
        <family val="2"/>
      </rPr>
      <t>PLEURAL FLUID FOR PROT &amp; FRACT</t>
    </r>
  </si>
  <si>
    <r>
      <rPr>
        <sz val="9"/>
        <rFont val="Arial"/>
        <family val="2"/>
      </rPr>
      <t>Pleural Fluid LDH</t>
    </r>
  </si>
  <si>
    <r>
      <rPr>
        <sz val="9"/>
        <rFont val="Arial"/>
        <family val="2"/>
      </rPr>
      <t>POTASSIUM (K+)</t>
    </r>
  </si>
  <si>
    <r>
      <rPr>
        <sz val="9"/>
        <rFont val="Arial"/>
        <family val="2"/>
      </rPr>
      <t>PPBS</t>
    </r>
  </si>
  <si>
    <r>
      <rPr>
        <sz val="9"/>
        <rFont val="Arial"/>
        <family val="2"/>
      </rPr>
      <t>PROTEIN FRACTION.</t>
    </r>
  </si>
  <si>
    <r>
      <rPr>
        <sz val="9"/>
        <rFont val="Arial"/>
        <family val="2"/>
      </rPr>
      <t>PUS ASPIRATED FLUID FOR CHEMICAL</t>
    </r>
  </si>
  <si>
    <r>
      <rPr>
        <sz val="9"/>
        <rFont val="Arial"/>
        <family val="2"/>
      </rPr>
      <t>PUS FOR LDH</t>
    </r>
  </si>
  <si>
    <r>
      <rPr>
        <sz val="9"/>
        <rFont val="Arial"/>
        <family val="2"/>
      </rPr>
      <t>R A FACTOR(Immunoturbidimetric)</t>
    </r>
  </si>
  <si>
    <r>
      <rPr>
        <sz val="9"/>
        <rFont val="Arial"/>
        <family val="2"/>
      </rPr>
      <t>RBS</t>
    </r>
  </si>
  <si>
    <r>
      <rPr>
        <sz val="9"/>
        <rFont val="Arial"/>
        <family val="2"/>
      </rPr>
      <t>RENAL PROFILE(Exc Urine Re)</t>
    </r>
  </si>
  <si>
    <r>
      <rPr>
        <sz val="9"/>
        <rFont val="Arial"/>
        <family val="2"/>
      </rPr>
      <t>SERUM ADA</t>
    </r>
  </si>
  <si>
    <r>
      <rPr>
        <sz val="9"/>
        <rFont val="Arial"/>
        <family val="2"/>
      </rPr>
      <t>SERUM INSULIN (FASTING)</t>
    </r>
  </si>
  <si>
    <r>
      <rPr>
        <sz val="9"/>
        <rFont val="Arial"/>
        <family val="2"/>
      </rPr>
      <t>SGOT</t>
    </r>
  </si>
  <si>
    <r>
      <rPr>
        <sz val="9"/>
        <rFont val="Arial"/>
        <family val="2"/>
      </rPr>
      <t>SGPT</t>
    </r>
  </si>
  <si>
    <r>
      <rPr>
        <sz val="9"/>
        <rFont val="Arial"/>
        <family val="2"/>
      </rPr>
      <t>SODIUM (Na+)</t>
    </r>
  </si>
  <si>
    <r>
      <rPr>
        <sz val="9"/>
        <rFont val="Arial"/>
        <family val="2"/>
      </rPr>
      <t>SPOT  POTASSIUM TEST FOR URINE</t>
    </r>
  </si>
  <si>
    <r>
      <rPr>
        <sz val="9"/>
        <rFont val="Arial"/>
        <family val="2"/>
      </rPr>
      <t>SPOT CHLORIDE FOR URINE</t>
    </r>
  </si>
  <si>
    <r>
      <rPr>
        <sz val="9"/>
        <rFont val="Arial"/>
        <family val="2"/>
      </rPr>
      <t>SPOT CREATININE TEST FOR URINE</t>
    </r>
  </si>
  <si>
    <r>
      <rPr>
        <sz val="9"/>
        <rFont val="Arial"/>
        <family val="2"/>
      </rPr>
      <t>SPOT SODIUM TEST FOR URINE</t>
    </r>
  </si>
  <si>
    <r>
      <rPr>
        <sz val="9"/>
        <rFont val="Arial"/>
        <family val="2"/>
      </rPr>
      <t>SPOT URINARY PROTEIN.</t>
    </r>
  </si>
  <si>
    <r>
      <rPr>
        <sz val="9"/>
        <rFont val="Arial"/>
        <family val="2"/>
      </rPr>
      <t>SUBDURAL FLUID FOR CHEMICAL</t>
    </r>
  </si>
  <si>
    <r>
      <rPr>
        <sz val="9"/>
        <rFont val="Arial"/>
        <family val="2"/>
      </rPr>
      <t>SYNOVIAL FLUID FOR CHEMICAL</t>
    </r>
  </si>
  <si>
    <r>
      <rPr>
        <sz val="9"/>
        <rFont val="Arial"/>
        <family val="2"/>
      </rPr>
      <t>TACROLIMUS TEST</t>
    </r>
  </si>
  <si>
    <r>
      <rPr>
        <sz val="9"/>
        <rFont val="Arial"/>
        <family val="2"/>
      </rPr>
      <t>TIBC</t>
    </r>
  </si>
  <si>
    <r>
      <rPr>
        <sz val="9"/>
        <rFont val="Arial"/>
        <family val="2"/>
      </rPr>
      <t>TI-TOTAL IRON</t>
    </r>
  </si>
  <si>
    <r>
      <rPr>
        <sz val="9"/>
        <rFont val="Arial"/>
        <family val="2"/>
      </rPr>
      <t>TOTAL BILIRUBIN</t>
    </r>
  </si>
  <si>
    <r>
      <rPr>
        <sz val="9"/>
        <rFont val="Arial"/>
        <family val="2"/>
      </rPr>
      <t>TOTAL PROTEIN</t>
    </r>
  </si>
  <si>
    <r>
      <rPr>
        <sz val="9"/>
        <rFont val="Arial"/>
        <family val="2"/>
      </rPr>
      <t>TRANSFERRIN SATURATION</t>
    </r>
  </si>
  <si>
    <r>
      <rPr>
        <sz val="9"/>
        <rFont val="Arial"/>
        <family val="2"/>
      </rPr>
      <t>TRIGLYCERIDES</t>
    </r>
  </si>
  <si>
    <r>
      <rPr>
        <sz val="9"/>
        <rFont val="Arial"/>
        <family val="2"/>
      </rPr>
      <t>UREA</t>
    </r>
  </si>
  <si>
    <r>
      <rPr>
        <sz val="9"/>
        <rFont val="Arial"/>
        <family val="2"/>
      </rPr>
      <t>URIC ACID</t>
    </r>
  </si>
  <si>
    <r>
      <rPr>
        <sz val="9"/>
        <rFont val="Arial"/>
        <family val="2"/>
      </rPr>
      <t>URINARY CHLORIDE</t>
    </r>
  </si>
  <si>
    <r>
      <rPr>
        <sz val="9"/>
        <rFont val="Arial"/>
        <family val="2"/>
      </rPr>
      <t>URINARY CREATININE</t>
    </r>
  </si>
  <si>
    <r>
      <rPr>
        <sz val="9"/>
        <rFont val="Arial"/>
        <family val="2"/>
      </rPr>
      <t>URINARY CREATININE POTASSIUM RATIO</t>
    </r>
  </si>
  <si>
    <r>
      <rPr>
        <sz val="9"/>
        <rFont val="Arial"/>
        <family val="2"/>
      </rPr>
      <t>URINARY MAGNESIUM</t>
    </r>
  </si>
  <si>
    <r>
      <rPr>
        <sz val="9"/>
        <rFont val="Arial"/>
        <family val="2"/>
      </rPr>
      <t>URINARY POTASSIUM</t>
    </r>
  </si>
  <si>
    <r>
      <rPr>
        <sz val="9"/>
        <rFont val="Arial"/>
        <family val="2"/>
      </rPr>
      <t>URINARY SUGAR</t>
    </r>
  </si>
  <si>
    <r>
      <rPr>
        <sz val="9"/>
        <rFont val="Arial"/>
        <family val="2"/>
      </rPr>
      <t>URINARY UREA</t>
    </r>
  </si>
  <si>
    <r>
      <rPr>
        <sz val="9"/>
        <rFont val="Arial"/>
        <family val="2"/>
      </rPr>
      <t>URINARY URIC ACID</t>
    </r>
  </si>
  <si>
    <r>
      <rPr>
        <sz val="9"/>
        <rFont val="Arial"/>
        <family val="2"/>
      </rPr>
      <t>URINE FOR MICROALBUMIN (MICRAL-II)</t>
    </r>
  </si>
  <si>
    <r>
      <rPr>
        <sz val="9"/>
        <rFont val="Arial"/>
        <family val="2"/>
      </rPr>
      <t>URINE SPOT ALBUMIN CREATININE RATIO</t>
    </r>
  </si>
  <si>
    <r>
      <rPr>
        <sz val="9"/>
        <rFont val="Arial"/>
        <family val="2"/>
      </rPr>
      <t>URINE SPOT CALCIUM</t>
    </r>
  </si>
  <si>
    <r>
      <rPr>
        <sz val="9"/>
        <rFont val="Arial"/>
        <family val="2"/>
      </rPr>
      <t>VALPROIC ACID</t>
    </r>
  </si>
  <si>
    <r>
      <rPr>
        <sz val="9"/>
        <rFont val="Arial"/>
        <family val="2"/>
      </rPr>
      <t>VLDL</t>
    </r>
  </si>
  <si>
    <r>
      <rPr>
        <sz val="9"/>
        <rFont val="Arial"/>
        <family val="2"/>
      </rPr>
      <t>24 HRS URINE PHOSPHATE</t>
    </r>
  </si>
  <si>
    <r>
      <rPr>
        <sz val="9"/>
        <rFont val="Arial"/>
        <family val="2"/>
      </rPr>
      <t>Clinical Pathology</t>
    </r>
  </si>
  <si>
    <r>
      <rPr>
        <sz val="9"/>
        <rFont val="Arial"/>
        <family val="2"/>
      </rPr>
      <t>24 HRS URINE URIC ACID</t>
    </r>
  </si>
  <si>
    <r>
      <rPr>
        <sz val="9"/>
        <rFont val="Arial"/>
        <family val="2"/>
      </rPr>
      <t>24 HRS. URINARY ALBUMIN</t>
    </r>
  </si>
  <si>
    <r>
      <rPr>
        <sz val="9"/>
        <rFont val="Arial"/>
        <family val="2"/>
      </rPr>
      <t>24 HRS. URINE PROTEIN</t>
    </r>
  </si>
  <si>
    <r>
      <rPr>
        <sz val="9"/>
        <rFont val="Arial"/>
        <family val="2"/>
      </rPr>
      <t>ASCITIC FLUID FOR PHYSICAL</t>
    </r>
  </si>
  <si>
    <r>
      <rPr>
        <sz val="9"/>
        <rFont val="Arial"/>
        <family val="2"/>
      </rPr>
      <t>ASPIRATE FLUID FOR PHYSICAL</t>
    </r>
  </si>
  <si>
    <r>
      <rPr>
        <sz val="9"/>
        <rFont val="Arial"/>
        <family val="2"/>
      </rPr>
      <t xml:space="preserve">ASPIRATE FLUID FROM RENAL CORTICAL CYST FOR
</t>
    </r>
    <r>
      <rPr>
        <sz val="9"/>
        <rFont val="Arial"/>
        <family val="2"/>
      </rPr>
      <t>PHYSICAL</t>
    </r>
  </si>
  <si>
    <r>
      <rPr>
        <sz val="9"/>
        <rFont val="Arial"/>
        <family val="2"/>
      </rPr>
      <t>BLEEDING TIME</t>
    </r>
  </si>
  <si>
    <r>
      <rPr>
        <sz val="9"/>
        <rFont val="Arial"/>
        <family val="2"/>
      </rPr>
      <t>BRAIN CYST FLUID FOR PHYSICAL</t>
    </r>
  </si>
  <si>
    <r>
      <rPr>
        <sz val="9"/>
        <rFont val="Arial"/>
        <family val="2"/>
      </rPr>
      <t>BREAST DISCHARGE FLUID FOR PHYSICAL</t>
    </r>
  </si>
  <si>
    <r>
      <rPr>
        <sz val="9"/>
        <rFont val="Arial"/>
        <family val="2"/>
      </rPr>
      <t>BRONCHO ALVELAR LAVAGE FOR PHYSICAL</t>
    </r>
  </si>
  <si>
    <r>
      <rPr>
        <sz val="9"/>
        <rFont val="Arial"/>
        <family val="2"/>
      </rPr>
      <t>CAPD FLUID FOR PHYSICAL</t>
    </r>
  </si>
  <si>
    <r>
      <rPr>
        <sz val="9"/>
        <rFont val="Arial"/>
        <family val="2"/>
      </rPr>
      <t>CLOTTING TIME</t>
    </r>
  </si>
  <si>
    <r>
      <rPr>
        <sz val="9"/>
        <rFont val="Arial"/>
        <family val="2"/>
      </rPr>
      <t>CSF-PHYSICAL</t>
    </r>
  </si>
  <si>
    <r>
      <rPr>
        <sz val="9"/>
        <rFont val="Arial"/>
        <family val="2"/>
      </rPr>
      <t>DRAIN FOR BILE SALT &amp; PIGMENTS</t>
    </r>
  </si>
  <si>
    <r>
      <rPr>
        <sz val="9"/>
        <rFont val="Arial"/>
        <family val="2"/>
      </rPr>
      <t>EOSINO COUNT OF SPUTUM</t>
    </r>
  </si>
  <si>
    <r>
      <rPr>
        <sz val="9"/>
        <rFont val="Arial"/>
        <family val="2"/>
      </rPr>
      <t>FLUID FOR PH</t>
    </r>
  </si>
  <si>
    <r>
      <rPr>
        <sz val="9"/>
        <rFont val="Arial"/>
        <family val="2"/>
      </rPr>
      <t>FORMAL GEL</t>
    </r>
  </si>
  <si>
    <r>
      <rPr>
        <sz val="9"/>
        <rFont val="Arial"/>
        <family val="2"/>
      </rPr>
      <t>LECELL TEST</t>
    </r>
  </si>
  <si>
    <r>
      <rPr>
        <sz val="9"/>
        <rFont val="Arial"/>
        <family val="2"/>
      </rPr>
      <t>MICROSCOPIC EXAMINATION OF ASPIRATED MATERIALS</t>
    </r>
  </si>
  <si>
    <r>
      <rPr>
        <sz val="9"/>
        <rFont val="Arial"/>
        <family val="2"/>
      </rPr>
      <t>MICROSCOPY FOR CRYSTALS</t>
    </r>
  </si>
  <si>
    <r>
      <rPr>
        <sz val="9"/>
        <rFont val="Arial"/>
        <family val="2"/>
      </rPr>
      <t>PERICARDIAL FLUID PHYSICAL</t>
    </r>
  </si>
  <si>
    <r>
      <rPr>
        <sz val="9"/>
        <rFont val="Arial"/>
        <family val="2"/>
      </rPr>
      <t>PERITONEAL FLUID FOR PHYSICAL</t>
    </r>
  </si>
  <si>
    <r>
      <rPr>
        <sz val="9"/>
        <rFont val="Arial"/>
        <family val="2"/>
      </rPr>
      <t>PH</t>
    </r>
  </si>
  <si>
    <r>
      <rPr>
        <sz val="9"/>
        <rFont val="Arial"/>
        <family val="2"/>
      </rPr>
      <t>PLEURAL FLUID PH</t>
    </r>
  </si>
  <si>
    <r>
      <rPr>
        <sz val="9"/>
        <rFont val="Arial"/>
        <family val="2"/>
      </rPr>
      <t>PLEURAL FLUID PHYSICAL</t>
    </r>
  </si>
  <si>
    <r>
      <rPr>
        <sz val="9"/>
        <rFont val="Arial"/>
        <family val="2"/>
      </rPr>
      <t>PUS FOR PHYSICAL</t>
    </r>
  </si>
  <si>
    <r>
      <rPr>
        <sz val="9"/>
        <rFont val="Arial"/>
        <family val="2"/>
      </rPr>
      <t>SEMEN ANALYSIS</t>
    </r>
  </si>
  <si>
    <r>
      <rPr>
        <sz val="9"/>
        <rFont val="Arial"/>
        <family val="2"/>
      </rPr>
      <t>STOOL FOR OCCULT BLOOD</t>
    </r>
  </si>
  <si>
    <r>
      <rPr>
        <sz val="9"/>
        <rFont val="Arial"/>
        <family val="2"/>
      </rPr>
      <t>STOOL FOR OCCULT BLOOD-1RST SAMPLE</t>
    </r>
  </si>
  <si>
    <r>
      <rPr>
        <sz val="9"/>
        <rFont val="Arial"/>
        <family val="2"/>
      </rPr>
      <t>STOOL FOR OCCULT BLOOD-2ND SAMPLE</t>
    </r>
  </si>
  <si>
    <r>
      <rPr>
        <sz val="9"/>
        <rFont val="Arial"/>
        <family val="2"/>
      </rPr>
      <t>STOOL FOR OCCULT BLOOD-3RD SAMPLE</t>
    </r>
  </si>
  <si>
    <r>
      <rPr>
        <sz val="9"/>
        <rFont val="Arial"/>
        <family val="2"/>
      </rPr>
      <t>STOOL FOR OVA &amp; CYST</t>
    </r>
  </si>
  <si>
    <r>
      <rPr>
        <sz val="9"/>
        <rFont val="Arial"/>
        <family val="2"/>
      </rPr>
      <t>STOOL-RE</t>
    </r>
  </si>
  <si>
    <r>
      <rPr>
        <sz val="9"/>
        <rFont val="Arial"/>
        <family val="2"/>
      </rPr>
      <t>STOOL-REDUCING SUBSTANCES</t>
    </r>
  </si>
  <si>
    <r>
      <rPr>
        <sz val="9"/>
        <rFont val="Arial"/>
        <family val="2"/>
      </rPr>
      <t>SUBDURAL FLUID FOR PHYSICAL</t>
    </r>
  </si>
  <si>
    <r>
      <rPr>
        <sz val="9"/>
        <rFont val="Arial"/>
        <family val="2"/>
      </rPr>
      <t>SYNOVIAL FLUID (Physical)</t>
    </r>
  </si>
  <si>
    <r>
      <rPr>
        <sz val="9"/>
        <rFont val="Arial"/>
        <family val="2"/>
      </rPr>
      <t>URINE BILE PIGMENT</t>
    </r>
  </si>
  <si>
    <r>
      <rPr>
        <sz val="9"/>
        <rFont val="Arial"/>
        <family val="2"/>
      </rPr>
      <t>URINE BILE SALT</t>
    </r>
  </si>
  <si>
    <r>
      <rPr>
        <sz val="9"/>
        <rFont val="Arial"/>
        <family val="2"/>
      </rPr>
      <t>URINE FOR CHYLE EXAM</t>
    </r>
  </si>
  <si>
    <r>
      <rPr>
        <sz val="9"/>
        <rFont val="Arial"/>
        <family val="2"/>
      </rPr>
      <t>URINE FOR EOSINOPHIL</t>
    </r>
  </si>
  <si>
    <r>
      <rPr>
        <sz val="9"/>
        <rFont val="Arial"/>
        <family val="2"/>
      </rPr>
      <t>URINE FOR EOSINOPHIL COUNT</t>
    </r>
  </si>
  <si>
    <r>
      <rPr>
        <sz val="9"/>
        <rFont val="Arial"/>
        <family val="2"/>
      </rPr>
      <t>URINE FOR HEMOGLOBIN UREA</t>
    </r>
  </si>
  <si>
    <r>
      <rPr>
        <sz val="9"/>
        <rFont val="Arial"/>
        <family val="2"/>
      </rPr>
      <t>URINE FOR MICROSCOPIC HAEMATURIA</t>
    </r>
  </si>
  <si>
    <r>
      <rPr>
        <sz val="9"/>
        <rFont val="Arial"/>
        <family val="2"/>
      </rPr>
      <t>URINE FOR NITRATE</t>
    </r>
  </si>
  <si>
    <r>
      <rPr>
        <sz val="9"/>
        <rFont val="Arial"/>
        <family val="2"/>
      </rPr>
      <t>URINE FOR NITRITE</t>
    </r>
  </si>
  <si>
    <r>
      <rPr>
        <sz val="9"/>
        <rFont val="Arial"/>
        <family val="2"/>
      </rPr>
      <t>URINE FOR SP. GRAVITY</t>
    </r>
  </si>
  <si>
    <r>
      <rPr>
        <sz val="9"/>
        <rFont val="Arial"/>
        <family val="2"/>
      </rPr>
      <t>URINE PH</t>
    </r>
  </si>
  <si>
    <r>
      <rPr>
        <sz val="9"/>
        <rFont val="Arial"/>
        <family val="2"/>
      </rPr>
      <t>URINE PHOSPHATE</t>
    </r>
  </si>
  <si>
    <r>
      <rPr>
        <sz val="9"/>
        <rFont val="Arial"/>
        <family val="2"/>
      </rPr>
      <t>URINE PUS CELL</t>
    </r>
  </si>
  <si>
    <r>
      <rPr>
        <sz val="9"/>
        <rFont val="Arial"/>
        <family val="2"/>
      </rPr>
      <t>URINE RBC</t>
    </r>
  </si>
  <si>
    <r>
      <rPr>
        <sz val="9"/>
        <rFont val="Arial"/>
        <family val="2"/>
      </rPr>
      <t>URINE SUGAR  (FASTING)</t>
    </r>
  </si>
  <si>
    <r>
      <rPr>
        <sz val="9"/>
        <rFont val="Arial"/>
        <family val="2"/>
      </rPr>
      <t>URINE SUGAR  (PP)</t>
    </r>
  </si>
  <si>
    <r>
      <rPr>
        <sz val="9"/>
        <rFont val="Arial"/>
        <family val="2"/>
      </rPr>
      <t>URINE SUGAR  (RANDOM)</t>
    </r>
  </si>
  <si>
    <r>
      <rPr>
        <sz val="9"/>
        <rFont val="Arial"/>
        <family val="2"/>
      </rPr>
      <t>URINE-ALBUMIN</t>
    </r>
  </si>
  <si>
    <r>
      <rPr>
        <sz val="9"/>
        <rFont val="Arial"/>
        <family val="2"/>
      </rPr>
      <t>URINE-BENCE JONES PROTEIN</t>
    </r>
  </si>
  <si>
    <r>
      <rPr>
        <sz val="9"/>
        <rFont val="Arial"/>
        <family val="2"/>
      </rPr>
      <t>URINE-KETONE BODIES</t>
    </r>
  </si>
  <si>
    <r>
      <rPr>
        <sz val="9"/>
        <rFont val="Arial"/>
        <family val="2"/>
      </rPr>
      <t>URINE-PORPHOBILINOGEN</t>
    </r>
  </si>
  <si>
    <r>
      <rPr>
        <sz val="9"/>
        <rFont val="Arial"/>
        <family val="2"/>
      </rPr>
      <t>URINE-RE</t>
    </r>
  </si>
  <si>
    <r>
      <rPr>
        <sz val="9"/>
        <rFont val="Arial"/>
        <family val="2"/>
      </rPr>
      <t>URINE-REDUCING SUBSTANCE</t>
    </r>
  </si>
  <si>
    <r>
      <rPr>
        <sz val="9"/>
        <rFont val="Arial"/>
        <family val="2"/>
      </rPr>
      <t>URINE-UROBILINOGEN</t>
    </r>
  </si>
  <si>
    <r>
      <rPr>
        <sz val="9"/>
        <rFont val="Arial"/>
        <family val="2"/>
      </rPr>
      <t>wrong STOOL-RE + OB</t>
    </r>
  </si>
  <si>
    <r>
      <rPr>
        <sz val="9"/>
        <rFont val="Arial"/>
        <family val="2"/>
      </rPr>
      <t>ABNORMAL CELL COUNT</t>
    </r>
  </si>
  <si>
    <r>
      <rPr>
        <sz val="9"/>
        <rFont val="Arial"/>
        <family val="2"/>
      </rPr>
      <t>Haematology</t>
    </r>
  </si>
  <si>
    <r>
      <rPr>
        <sz val="9"/>
        <rFont val="Arial"/>
        <family val="2"/>
      </rPr>
      <t>ABS. EOSINOPHIL  COUNT</t>
    </r>
  </si>
  <si>
    <r>
      <rPr>
        <sz val="9"/>
        <rFont val="Arial"/>
        <family val="2"/>
      </rPr>
      <t>ABS. NEUTROPHIL COUNT</t>
    </r>
  </si>
  <si>
    <r>
      <rPr>
        <sz val="9"/>
        <rFont val="Arial"/>
        <family val="2"/>
      </rPr>
      <t>APTT</t>
    </r>
  </si>
  <si>
    <r>
      <rPr>
        <sz val="9"/>
        <rFont val="Arial"/>
        <family val="2"/>
      </rPr>
      <t>ASCITIC FLUID CELL COUNT(TC DLC)</t>
    </r>
  </si>
  <si>
    <r>
      <rPr>
        <sz val="9"/>
        <rFont val="Arial"/>
        <family val="2"/>
      </rPr>
      <t>ASPIRATE FLUID FOR TC,DLC</t>
    </r>
  </si>
  <si>
    <r>
      <rPr>
        <sz val="9"/>
        <rFont val="Arial"/>
        <family val="2"/>
      </rPr>
      <t xml:space="preserve">ASPIRATE FLUID FROM RENAL CORTICAL CYST FOR CELL
</t>
    </r>
    <r>
      <rPr>
        <sz val="9"/>
        <rFont val="Arial"/>
        <family val="2"/>
      </rPr>
      <t>COUNT</t>
    </r>
  </si>
  <si>
    <r>
      <rPr>
        <sz val="9"/>
        <rFont val="Arial"/>
        <family val="2"/>
      </rPr>
      <t>BAND CELL : NEUTROPHIL COUNT</t>
    </r>
  </si>
  <si>
    <r>
      <rPr>
        <sz val="9"/>
        <rFont val="Arial"/>
        <family val="2"/>
      </rPr>
      <t>BANPOLY RATIO</t>
    </r>
  </si>
  <si>
    <r>
      <rPr>
        <sz val="9"/>
        <rFont val="Arial"/>
        <family val="2"/>
      </rPr>
      <t>BLOOD RE.</t>
    </r>
  </si>
  <si>
    <r>
      <rPr>
        <sz val="9"/>
        <rFont val="Arial"/>
        <family val="2"/>
      </rPr>
      <t>BRAIN CYST FLUID FOR CYTOLOGY(TC,DLC)</t>
    </r>
  </si>
  <si>
    <r>
      <rPr>
        <sz val="9"/>
        <rFont val="Arial"/>
        <family val="2"/>
      </rPr>
      <t>BRAIN CYST FLUID FOR RBC</t>
    </r>
  </si>
  <si>
    <r>
      <rPr>
        <sz val="9"/>
        <rFont val="Arial"/>
        <family val="2"/>
      </rPr>
      <t>BRONCHO ALVEOLAR LAVAGE FOR CELL COUNT(TC DLC)</t>
    </r>
  </si>
  <si>
    <r>
      <rPr>
        <sz val="9"/>
        <rFont val="Arial"/>
        <family val="2"/>
      </rPr>
      <t>CAPD FLUID FOR CELL COUNT(TC,DLC)</t>
    </r>
  </si>
  <si>
    <r>
      <rPr>
        <sz val="9"/>
        <rFont val="Arial"/>
        <family val="2"/>
      </rPr>
      <t>CBC.</t>
    </r>
  </si>
  <si>
    <r>
      <rPr>
        <sz val="9"/>
        <rFont val="Arial"/>
        <family val="2"/>
      </rPr>
      <t>CLOT RETRACTION</t>
    </r>
  </si>
  <si>
    <r>
      <rPr>
        <sz val="9"/>
        <rFont val="Arial"/>
        <family val="2"/>
      </rPr>
      <t>COMPLETE HAEMOGRAM</t>
    </r>
  </si>
  <si>
    <r>
      <rPr>
        <sz val="9"/>
        <rFont val="Arial"/>
        <family val="2"/>
      </rPr>
      <t>CSF FOR CELL COUNT</t>
    </r>
  </si>
  <si>
    <r>
      <rPr>
        <sz val="9"/>
        <rFont val="Arial"/>
        <family val="2"/>
      </rPr>
      <t>CSF FOR RBC</t>
    </r>
  </si>
  <si>
    <r>
      <rPr>
        <sz val="9"/>
        <rFont val="Arial"/>
        <family val="2"/>
      </rPr>
      <t>CYST FLUID FOR CELL COUNT(TC,DLC)</t>
    </r>
  </si>
  <si>
    <r>
      <rPr>
        <sz val="9"/>
        <rFont val="Arial"/>
        <family val="2"/>
      </rPr>
      <t>DLC</t>
    </r>
  </si>
  <si>
    <r>
      <rPr>
        <sz val="9"/>
        <rFont val="Arial"/>
        <family val="2"/>
      </rPr>
      <t>ELECTROPHORESIS FOR M-BAND</t>
    </r>
  </si>
  <si>
    <r>
      <rPr>
        <sz val="9"/>
        <rFont val="Arial"/>
        <family val="2"/>
      </rPr>
      <t>ESR</t>
    </r>
  </si>
  <si>
    <r>
      <rPr>
        <sz val="9"/>
        <rFont val="Arial"/>
        <family val="2"/>
      </rPr>
      <t>GLYCOSYLATED HB%(HPLC)</t>
    </r>
  </si>
  <si>
    <r>
      <rPr>
        <sz val="9"/>
        <rFont val="Arial"/>
        <family val="2"/>
      </rPr>
      <t>HB</t>
    </r>
  </si>
  <si>
    <r>
      <rPr>
        <sz val="9"/>
        <rFont val="Arial"/>
        <family val="2"/>
      </rPr>
      <t>HB-TYPING / ELECTROPHORESIS</t>
    </r>
  </si>
  <si>
    <r>
      <rPr>
        <sz val="9"/>
        <rFont val="Arial"/>
        <family val="2"/>
      </rPr>
      <t>LIVER ABSCESS FLUID FOR CELL COUNT (TC DLC)</t>
    </r>
  </si>
  <si>
    <r>
      <rPr>
        <sz val="9"/>
        <rFont val="Arial"/>
        <family val="2"/>
      </rPr>
      <t>MCH</t>
    </r>
  </si>
  <si>
    <r>
      <rPr>
        <sz val="9"/>
        <rFont val="Arial"/>
        <family val="2"/>
      </rPr>
      <t>MCHC</t>
    </r>
  </si>
  <si>
    <r>
      <rPr>
        <sz val="9"/>
        <rFont val="Arial"/>
        <family val="2"/>
      </rPr>
      <t>MCV</t>
    </r>
  </si>
  <si>
    <r>
      <rPr>
        <sz val="9"/>
        <rFont val="Arial"/>
        <family val="2"/>
      </rPr>
      <t>MICROFIALARIA</t>
    </r>
  </si>
  <si>
    <r>
      <rPr>
        <sz val="9"/>
        <rFont val="Arial"/>
        <family val="2"/>
      </rPr>
      <t>PARASITE COUNT</t>
    </r>
  </si>
  <si>
    <r>
      <rPr>
        <sz val="9"/>
        <rFont val="Arial"/>
        <family val="2"/>
      </rPr>
      <t>PBS FOR BASOPHILIC STIPPLING</t>
    </r>
  </si>
  <si>
    <r>
      <rPr>
        <sz val="9"/>
        <rFont val="Arial"/>
        <family val="2"/>
      </rPr>
      <t>PBS FOR IMMATURE CELLS</t>
    </r>
  </si>
  <si>
    <r>
      <rPr>
        <sz val="9"/>
        <rFont val="Arial"/>
        <family val="2"/>
      </rPr>
      <t>PBS FOR MP</t>
    </r>
  </si>
  <si>
    <r>
      <rPr>
        <sz val="9"/>
        <rFont val="Arial"/>
        <family val="2"/>
      </rPr>
      <t>PBS FOR RBC MORPHOLOGY</t>
    </r>
  </si>
  <si>
    <r>
      <rPr>
        <sz val="9"/>
        <rFont val="Arial"/>
        <family val="2"/>
      </rPr>
      <t>PBS STUDY</t>
    </r>
  </si>
  <si>
    <r>
      <rPr>
        <sz val="9"/>
        <rFont val="Arial"/>
        <family val="2"/>
      </rPr>
      <t>PBS STUDY FOR PARASITIS</t>
    </r>
  </si>
  <si>
    <r>
      <rPr>
        <sz val="9"/>
        <rFont val="Arial"/>
        <family val="2"/>
      </rPr>
      <t xml:space="preserve">PBS STUDY FOR SICKLING TEST AND BASOPHILIC
</t>
    </r>
    <r>
      <rPr>
        <sz val="9"/>
        <rFont val="Arial"/>
        <family val="2"/>
      </rPr>
      <t>STIPPLING</t>
    </r>
  </si>
  <si>
    <r>
      <rPr>
        <sz val="9"/>
        <rFont val="Arial"/>
        <family val="2"/>
      </rPr>
      <t>PCV</t>
    </r>
  </si>
  <si>
    <r>
      <rPr>
        <sz val="9"/>
        <rFont val="Arial"/>
        <family val="2"/>
      </rPr>
      <t>PERICARDIAL FLUID CELL COUNT(TC DLC)</t>
    </r>
  </si>
  <si>
    <r>
      <rPr>
        <sz val="9"/>
        <rFont val="Arial"/>
        <family val="2"/>
      </rPr>
      <t>PERITONEAL FLUID FOR CELL COUNT(TC DLC)</t>
    </r>
  </si>
  <si>
    <r>
      <rPr>
        <sz val="9"/>
        <rFont val="Arial"/>
        <family val="2"/>
      </rPr>
      <t>PLATELET COUNT</t>
    </r>
  </si>
  <si>
    <r>
      <rPr>
        <sz val="9"/>
        <rFont val="Arial"/>
        <family val="2"/>
      </rPr>
      <t>PLEURAL FLUID FOR CELL COUNT (TC,DLC)</t>
    </r>
  </si>
  <si>
    <r>
      <rPr>
        <sz val="9"/>
        <rFont val="Arial"/>
        <family val="2"/>
      </rPr>
      <t>PLEURAL FLUID FOR HAEMATOCRIT</t>
    </r>
  </si>
  <si>
    <r>
      <rPr>
        <sz val="9"/>
        <rFont val="Arial"/>
        <family val="2"/>
      </rPr>
      <t>PROTHROMBIN TIME</t>
    </r>
  </si>
  <si>
    <r>
      <rPr>
        <sz val="9"/>
        <rFont val="Arial"/>
        <family val="2"/>
      </rPr>
      <t>PROTHROMBIN TIME INCLUDING INR</t>
    </r>
  </si>
  <si>
    <r>
      <rPr>
        <sz val="9"/>
        <rFont val="Arial"/>
        <family val="2"/>
      </rPr>
      <t>PROTHROMBIN TIME INDEX</t>
    </r>
  </si>
  <si>
    <r>
      <rPr>
        <sz val="9"/>
        <rFont val="Arial"/>
        <family val="2"/>
      </rPr>
      <t>PUS ASPIRATED FLUID FOR CELL COUNT(TC DLC)</t>
    </r>
  </si>
  <si>
    <r>
      <rPr>
        <sz val="9"/>
        <rFont val="Arial"/>
        <family val="2"/>
      </rPr>
      <t>RDW (CV)</t>
    </r>
  </si>
  <si>
    <r>
      <rPr>
        <sz val="9"/>
        <rFont val="Arial"/>
        <family val="2"/>
      </rPr>
      <t>RDW (SD)</t>
    </r>
  </si>
  <si>
    <r>
      <rPr>
        <sz val="9"/>
        <rFont val="Arial"/>
        <family val="2"/>
      </rPr>
      <t>RETICULOCYTE COUNT</t>
    </r>
  </si>
  <si>
    <r>
      <rPr>
        <sz val="9"/>
        <rFont val="Arial"/>
        <family val="2"/>
      </rPr>
      <t>SICKLING TEST</t>
    </r>
  </si>
  <si>
    <r>
      <rPr>
        <sz val="9"/>
        <rFont val="Arial"/>
        <family val="2"/>
      </rPr>
      <t>SMEAR FOR SCHISTIOCYTES</t>
    </r>
  </si>
  <si>
    <r>
      <rPr>
        <sz val="9"/>
        <rFont val="Arial"/>
        <family val="2"/>
      </rPr>
      <t>SPUTUM FOR EOSINOPHIL COUNT</t>
    </r>
  </si>
  <si>
    <r>
      <rPr>
        <sz val="9"/>
        <rFont val="Arial"/>
        <family val="2"/>
      </rPr>
      <t>SUBDURAL FLUID FOR CELL COUNT</t>
    </r>
  </si>
  <si>
    <r>
      <rPr>
        <sz val="9"/>
        <rFont val="Arial"/>
        <family val="2"/>
      </rPr>
      <t>SYNOVIAL FLUID FOR CELL COUNT</t>
    </r>
  </si>
  <si>
    <r>
      <rPr>
        <sz val="9"/>
        <rFont val="Arial"/>
        <family val="2"/>
      </rPr>
      <t>TC</t>
    </r>
  </si>
  <si>
    <r>
      <rPr>
        <sz val="9"/>
        <rFont val="Arial"/>
        <family val="2"/>
      </rPr>
      <t>TEST FOR MICROFILARIAE</t>
    </r>
  </si>
  <si>
    <r>
      <rPr>
        <sz val="9"/>
        <rFont val="Arial"/>
        <family val="2"/>
      </rPr>
      <t>THALASSEMIA PROFILE</t>
    </r>
  </si>
  <si>
    <r>
      <rPr>
        <sz val="9"/>
        <rFont val="Arial"/>
        <family val="2"/>
      </rPr>
      <t>TRACHEAL ASPIRATE FOR CYTOLOGY</t>
    </r>
  </si>
  <si>
    <r>
      <rPr>
        <sz val="9"/>
        <rFont val="Arial"/>
        <family val="2"/>
      </rPr>
      <t>TRBC</t>
    </r>
  </si>
  <si>
    <r>
      <rPr>
        <sz val="9"/>
        <rFont val="Arial"/>
        <family val="2"/>
      </rPr>
      <t>ASCITIC FLUID FOR  MALIGNANT CELL</t>
    </r>
  </si>
  <si>
    <r>
      <rPr>
        <sz val="9"/>
        <rFont val="Arial"/>
        <family val="2"/>
      </rPr>
      <t>Histopathology</t>
    </r>
  </si>
  <si>
    <r>
      <rPr>
        <sz val="9"/>
        <rFont val="Arial"/>
        <family val="2"/>
      </rPr>
      <t xml:space="preserve">ASPIRATE FLUID FROM RENAL CORTICAL CYST FOR
</t>
    </r>
    <r>
      <rPr>
        <sz val="9"/>
        <rFont val="Arial"/>
        <family val="2"/>
      </rPr>
      <t>MALIGNANT CELL</t>
    </r>
  </si>
  <si>
    <r>
      <rPr>
        <sz val="9"/>
        <rFont val="Arial"/>
        <family val="2"/>
      </rPr>
      <t>BODY FLUID  FOR CELL BLOCK</t>
    </r>
  </si>
  <si>
    <r>
      <rPr>
        <sz val="9"/>
        <rFont val="Arial"/>
        <family val="2"/>
      </rPr>
      <t>BODY FLUID FOR CYTOLOGY</t>
    </r>
  </si>
  <si>
    <r>
      <rPr>
        <sz val="9"/>
        <rFont val="Arial"/>
        <family val="2"/>
      </rPr>
      <t>BONE MARROW ASPIRATION AND BIOPSY STUDY</t>
    </r>
  </si>
  <si>
    <r>
      <rPr>
        <sz val="9"/>
        <rFont val="Arial"/>
        <family val="2"/>
      </rPr>
      <t>BONE MARROW FOR ASPIRATION</t>
    </r>
  </si>
  <si>
    <r>
      <rPr>
        <sz val="9"/>
        <rFont val="Arial"/>
        <family val="2"/>
      </rPr>
      <t>BONE MARROW FOR BIOPSY</t>
    </r>
  </si>
  <si>
    <r>
      <rPr>
        <sz val="9"/>
        <rFont val="Arial"/>
        <family val="2"/>
      </rPr>
      <t>BONE MARROW STUDY</t>
    </r>
  </si>
  <si>
    <r>
      <rPr>
        <sz val="9"/>
        <rFont val="Arial"/>
        <family val="2"/>
      </rPr>
      <t>BREAST DISCHARGE FLUID FOR  MALIGNANT CELL</t>
    </r>
  </si>
  <si>
    <r>
      <rPr>
        <sz val="9"/>
        <rFont val="Arial"/>
        <family val="2"/>
      </rPr>
      <t>BRONCHIAL FLUID FOR  MALIGNANT CELL</t>
    </r>
  </si>
  <si>
    <r>
      <rPr>
        <sz val="9"/>
        <rFont val="Arial"/>
        <family val="2"/>
      </rPr>
      <t>BRONCHIAL WASHING FLUID FOR MALIGNANT CELL</t>
    </r>
  </si>
  <si>
    <r>
      <rPr>
        <sz val="9"/>
        <rFont val="Arial"/>
        <family val="2"/>
      </rPr>
      <t>BUCCAL SMEAR FOR CYTOLOGY</t>
    </r>
  </si>
  <si>
    <r>
      <rPr>
        <sz val="9"/>
        <rFont val="Arial"/>
        <family val="2"/>
      </rPr>
      <t>CAPD FLUID FOR  MALIGNANT CELL</t>
    </r>
  </si>
  <si>
    <r>
      <rPr>
        <sz val="9"/>
        <rFont val="Arial"/>
        <family val="2"/>
      </rPr>
      <t>CSF FOR  MALIGNANT CELL</t>
    </r>
  </si>
  <si>
    <r>
      <rPr>
        <sz val="9"/>
        <rFont val="Arial"/>
        <family val="2"/>
      </rPr>
      <t>CYST FLUID FOR MALIGNANT CELL</t>
    </r>
  </si>
  <si>
    <r>
      <rPr>
        <sz val="9"/>
        <rFont val="Arial"/>
        <family val="2"/>
      </rPr>
      <t>CYST WALL FOR HPE</t>
    </r>
  </si>
  <si>
    <r>
      <rPr>
        <sz val="9"/>
        <rFont val="Arial"/>
        <family val="2"/>
      </rPr>
      <t>FNAC PROCEDURE AND REPORTING</t>
    </r>
  </si>
  <si>
    <r>
      <rPr>
        <sz val="9"/>
        <rFont val="Arial"/>
        <family val="2"/>
      </rPr>
      <t>FNAC REPORTING</t>
    </r>
  </si>
  <si>
    <r>
      <rPr>
        <sz val="9"/>
        <rFont val="Arial"/>
        <family val="2"/>
      </rPr>
      <t>HPE LARGE 2 BLOCK</t>
    </r>
  </si>
  <si>
    <r>
      <rPr>
        <sz val="9"/>
        <rFont val="Arial"/>
        <family val="2"/>
      </rPr>
      <t>HPE SLIDE REVIEW</t>
    </r>
  </si>
  <si>
    <r>
      <rPr>
        <sz val="9"/>
        <rFont val="Arial"/>
        <family val="2"/>
      </rPr>
      <t>HPE-LARGE 3 BLOCK</t>
    </r>
  </si>
  <si>
    <r>
      <rPr>
        <sz val="9"/>
        <rFont val="Arial"/>
        <family val="2"/>
      </rPr>
      <t>HPE-LARGE 4 BLOCK</t>
    </r>
  </si>
  <si>
    <r>
      <rPr>
        <sz val="9"/>
        <rFont val="Arial"/>
        <family val="2"/>
      </rPr>
      <t>HPE-LARGE 5 BLOCK</t>
    </r>
  </si>
  <si>
    <r>
      <rPr>
        <sz val="9"/>
        <rFont val="Arial"/>
        <family val="2"/>
      </rPr>
      <t>HPE-LARGE 6 BLOCK</t>
    </r>
  </si>
  <si>
    <r>
      <rPr>
        <sz val="9"/>
        <rFont val="Arial"/>
        <family val="2"/>
      </rPr>
      <t>HPE-LARGE 7 BLOCK</t>
    </r>
  </si>
  <si>
    <r>
      <rPr>
        <sz val="9"/>
        <rFont val="Arial"/>
        <family val="2"/>
      </rPr>
      <t>HPE-LARGE 8 BLOCK</t>
    </r>
  </si>
  <si>
    <r>
      <rPr>
        <sz val="9"/>
        <rFont val="Arial"/>
        <family val="2"/>
      </rPr>
      <t>HPE-RE (1 BLOCK)</t>
    </r>
  </si>
  <si>
    <r>
      <rPr>
        <sz val="9"/>
        <rFont val="Arial"/>
        <family val="2"/>
      </rPr>
      <t>NIPPLE DISCHARGE FLUID FOR  MALIGNANT CELL</t>
    </r>
  </si>
  <si>
    <r>
      <rPr>
        <sz val="9"/>
        <rFont val="Arial"/>
        <family val="2"/>
      </rPr>
      <t>PAP SMEAR</t>
    </r>
  </si>
  <si>
    <r>
      <rPr>
        <sz val="9"/>
        <rFont val="Arial"/>
        <family val="2"/>
      </rPr>
      <t>PERICARDIAL FLUID FOR  MALIGNANT CELL</t>
    </r>
  </si>
  <si>
    <r>
      <rPr>
        <sz val="9"/>
        <rFont val="Arial"/>
        <family val="2"/>
      </rPr>
      <t>PERITONEAL FLUID FOR  MALIGNANT CELL</t>
    </r>
  </si>
  <si>
    <r>
      <rPr>
        <sz val="9"/>
        <rFont val="Arial"/>
        <family val="2"/>
      </rPr>
      <t>PLEURAL FLUID FOR  MALIGNANT CELL</t>
    </r>
  </si>
  <si>
    <r>
      <rPr>
        <sz val="9"/>
        <rFont val="Arial"/>
        <family val="2"/>
      </rPr>
      <t>PUS FOR  MALIGNANT CELL</t>
    </r>
  </si>
  <si>
    <r>
      <rPr>
        <sz val="9"/>
        <rFont val="Arial"/>
        <family val="2"/>
      </rPr>
      <t>SLIDE REVIEW  BLOCK</t>
    </r>
  </si>
  <si>
    <r>
      <rPr>
        <sz val="9"/>
        <rFont val="Arial"/>
        <family val="2"/>
      </rPr>
      <t>SPUTUM FOR MALIGNANT CELL</t>
    </r>
  </si>
  <si>
    <r>
      <rPr>
        <sz val="9"/>
        <rFont val="Arial"/>
        <family val="2"/>
      </rPr>
      <t>SUDAN BLACK (BONE MARROW)</t>
    </r>
  </si>
  <si>
    <r>
      <rPr>
        <sz val="9"/>
        <rFont val="Arial"/>
        <family val="2"/>
      </rPr>
      <t>SYNOVIAL FLUID FOR MALIGNANT CELL</t>
    </r>
  </si>
  <si>
    <r>
      <rPr>
        <sz val="9"/>
        <rFont val="Arial"/>
        <family val="2"/>
      </rPr>
      <t>TOUCH SMEAR FOR CYTO MALIGNANT CELL</t>
    </r>
  </si>
  <si>
    <r>
      <rPr>
        <sz val="9"/>
        <rFont val="Arial"/>
        <family val="2"/>
      </rPr>
      <t>URINE FOR MALIGNANT CELL</t>
    </r>
  </si>
  <si>
    <r>
      <rPr>
        <sz val="9"/>
        <rFont val="Arial"/>
        <family val="2"/>
      </rPr>
      <t>ALPHA FETO PROTEIN</t>
    </r>
  </si>
  <si>
    <r>
      <rPr>
        <sz val="9"/>
        <rFont val="Arial"/>
        <family val="2"/>
      </rPr>
      <t>Immunology &amp; Hormone</t>
    </r>
  </si>
  <si>
    <r>
      <rPr>
        <sz val="9"/>
        <rFont val="Arial"/>
        <family val="2"/>
      </rPr>
      <t>AMH(ANTI MULLERIAN HORMONE)</t>
    </r>
  </si>
  <si>
    <r>
      <rPr>
        <sz val="9"/>
        <rFont val="Arial"/>
        <family val="2"/>
      </rPr>
      <t>ANA</t>
    </r>
  </si>
  <si>
    <r>
      <rPr>
        <sz val="9"/>
        <rFont val="Arial"/>
        <family val="2"/>
      </rPr>
      <t>ANTI CCP</t>
    </r>
  </si>
  <si>
    <r>
      <rPr>
        <sz val="9"/>
        <rFont val="Arial"/>
        <family val="2"/>
      </rPr>
      <t>ANTI ds - DNA</t>
    </r>
  </si>
  <si>
    <r>
      <rPr>
        <sz val="9"/>
        <rFont val="Arial"/>
        <family val="2"/>
      </rPr>
      <t>ANTI TPO ANTIBODY</t>
    </r>
  </si>
  <si>
    <r>
      <rPr>
        <sz val="9"/>
        <rFont val="Arial"/>
        <family val="2"/>
      </rPr>
      <t>CA 15.3</t>
    </r>
  </si>
  <si>
    <r>
      <rPr>
        <sz val="9"/>
        <rFont val="Arial"/>
        <family val="2"/>
      </rPr>
      <t>CA 19.9</t>
    </r>
  </si>
  <si>
    <r>
      <rPr>
        <sz val="9"/>
        <rFont val="Arial"/>
        <family val="2"/>
      </rPr>
      <t>CA-125</t>
    </r>
  </si>
  <si>
    <r>
      <rPr>
        <sz val="9"/>
        <rFont val="Arial"/>
        <family val="2"/>
      </rPr>
      <t>CEA</t>
    </r>
  </si>
  <si>
    <r>
      <rPr>
        <sz val="9"/>
        <rFont val="Arial"/>
        <family val="2"/>
      </rPr>
      <t>CORTISOL (Afternoon)</t>
    </r>
  </si>
  <si>
    <r>
      <rPr>
        <sz val="9"/>
        <rFont val="Arial"/>
        <family val="2"/>
      </rPr>
      <t>CORTISOL (Morning)</t>
    </r>
  </si>
  <si>
    <r>
      <rPr>
        <sz val="9"/>
        <rFont val="Arial"/>
        <family val="2"/>
      </rPr>
      <t>D-DIMER (QUANTITATIVE)</t>
    </r>
  </si>
  <si>
    <r>
      <rPr>
        <sz val="9"/>
        <rFont val="Arial"/>
        <family val="2"/>
      </rPr>
      <t>D-DIMER(OUTSOURCE)</t>
    </r>
  </si>
  <si>
    <r>
      <rPr>
        <sz val="9"/>
        <rFont val="Arial"/>
        <family val="2"/>
      </rPr>
      <t>ENTROSCREEN TYPHI DOT IgG IgM</t>
    </r>
  </si>
  <si>
    <r>
      <rPr>
        <sz val="9"/>
        <rFont val="Arial"/>
        <family val="2"/>
      </rPr>
      <t>FERRITIN</t>
    </r>
  </si>
  <si>
    <r>
      <rPr>
        <sz val="9"/>
        <rFont val="Arial"/>
        <family val="2"/>
      </rPr>
      <t>FIBRINOGEN ASSAY</t>
    </r>
  </si>
  <si>
    <r>
      <rPr>
        <sz val="9"/>
        <rFont val="Arial"/>
        <family val="2"/>
      </rPr>
      <t>FOLIC ACID ESTIMATION</t>
    </r>
  </si>
  <si>
    <r>
      <rPr>
        <sz val="9"/>
        <rFont val="Arial"/>
        <family val="2"/>
      </rPr>
      <t>FREE T3</t>
    </r>
  </si>
  <si>
    <r>
      <rPr>
        <sz val="9"/>
        <rFont val="Arial"/>
        <family val="2"/>
      </rPr>
      <t>FREE T4</t>
    </r>
  </si>
  <si>
    <r>
      <rPr>
        <sz val="9"/>
        <rFont val="Arial"/>
        <family val="2"/>
      </rPr>
      <t>FSH</t>
    </r>
  </si>
  <si>
    <r>
      <rPr>
        <sz val="9"/>
        <rFont val="Arial"/>
        <family val="2"/>
      </rPr>
      <t>HBcIgM Antibody</t>
    </r>
  </si>
  <si>
    <r>
      <rPr>
        <sz val="9"/>
        <rFont val="Arial"/>
        <family val="2"/>
      </rPr>
      <t>HIGH SENSITIVE TROPONIN I *</t>
    </r>
  </si>
  <si>
    <r>
      <rPr>
        <sz val="9"/>
        <rFont val="Arial"/>
        <family val="2"/>
      </rPr>
      <t>LH</t>
    </r>
  </si>
  <si>
    <r>
      <rPr>
        <sz val="9"/>
        <rFont val="Arial"/>
        <family val="2"/>
      </rPr>
      <t>NT-proBNP</t>
    </r>
  </si>
  <si>
    <r>
      <rPr>
        <sz val="9"/>
        <rFont val="Arial"/>
        <family val="2"/>
      </rPr>
      <t>PARASITE-F</t>
    </r>
  </si>
  <si>
    <r>
      <rPr>
        <sz val="9"/>
        <rFont val="Arial"/>
        <family val="2"/>
      </rPr>
      <t>PLEURAL FLUID FOR NT proBNP</t>
    </r>
  </si>
  <si>
    <r>
      <rPr>
        <sz val="9"/>
        <rFont val="Arial"/>
        <family val="2"/>
      </rPr>
      <t>PROCALCITONIN</t>
    </r>
  </si>
  <si>
    <r>
      <rPr>
        <sz val="9"/>
        <rFont val="Arial"/>
        <family val="2"/>
      </rPr>
      <t>PROLACTIN</t>
    </r>
  </si>
  <si>
    <r>
      <rPr>
        <sz val="9"/>
        <rFont val="Arial"/>
        <family val="2"/>
      </rPr>
      <t>PSA</t>
    </r>
  </si>
  <si>
    <r>
      <rPr>
        <sz val="9"/>
        <rFont val="Arial"/>
        <family val="2"/>
      </rPr>
      <t>SERUM-BHCG</t>
    </r>
  </si>
  <si>
    <r>
      <rPr>
        <sz val="9"/>
        <rFont val="Arial"/>
        <family val="2"/>
      </rPr>
      <t>T3</t>
    </r>
  </si>
  <si>
    <r>
      <rPr>
        <sz val="9"/>
        <rFont val="Arial"/>
        <family val="2"/>
      </rPr>
      <t>T4</t>
    </r>
  </si>
  <si>
    <r>
      <rPr>
        <sz val="9"/>
        <rFont val="Arial"/>
        <family val="2"/>
      </rPr>
      <t>TESTOSTERONE</t>
    </r>
  </si>
  <si>
    <r>
      <rPr>
        <sz val="9"/>
        <rFont val="Arial"/>
        <family val="2"/>
      </rPr>
      <t>TFT.</t>
    </r>
  </si>
  <si>
    <r>
      <rPr>
        <sz val="9"/>
        <rFont val="Arial"/>
        <family val="2"/>
      </rPr>
      <t>TISSUE TRANS GLUTAMINASE(TTG)</t>
    </r>
  </si>
  <si>
    <r>
      <rPr>
        <sz val="9"/>
        <rFont val="Arial"/>
        <family val="2"/>
      </rPr>
      <t>TOTAL IgE</t>
    </r>
  </si>
  <si>
    <r>
      <rPr>
        <sz val="9"/>
        <rFont val="Arial"/>
        <family val="2"/>
      </rPr>
      <t>TROPONIN - I ULTRA (QUANTITATIVE)</t>
    </r>
  </si>
  <si>
    <r>
      <rPr>
        <sz val="9"/>
        <rFont val="Arial"/>
        <family val="2"/>
      </rPr>
      <t>TROPONIN- T</t>
    </r>
  </si>
  <si>
    <r>
      <rPr>
        <sz val="9"/>
        <rFont val="Arial"/>
        <family val="2"/>
      </rPr>
      <t>TROPONIN-I</t>
    </r>
  </si>
  <si>
    <r>
      <rPr>
        <sz val="9"/>
        <rFont val="Arial"/>
        <family val="2"/>
      </rPr>
      <t>TSH</t>
    </r>
  </si>
  <si>
    <r>
      <rPr>
        <sz val="9"/>
        <rFont val="Arial"/>
        <family val="2"/>
      </rPr>
      <t>URINE-BHCG TEST</t>
    </r>
  </si>
  <si>
    <r>
      <rPr>
        <sz val="9"/>
        <rFont val="Arial"/>
        <family val="2"/>
      </rPr>
      <t>VITAMIN B12</t>
    </r>
  </si>
  <si>
    <r>
      <rPr>
        <sz val="9"/>
        <rFont val="Arial"/>
        <family val="2"/>
      </rPr>
      <t>VITAMIN D (TOTAL)</t>
    </r>
  </si>
  <si>
    <r>
      <rPr>
        <sz val="9"/>
        <rFont val="Arial"/>
        <family val="2"/>
      </rPr>
      <t>24 HRS SPUTUM FOR AFB</t>
    </r>
  </si>
  <si>
    <r>
      <rPr>
        <sz val="9"/>
        <rFont val="Arial"/>
        <family val="2"/>
      </rPr>
      <t>Microbiology</t>
    </r>
  </si>
  <si>
    <r>
      <rPr>
        <sz val="9"/>
        <rFont val="Arial"/>
        <family val="2"/>
      </rPr>
      <t>24 HRS. URINE FOR AFB</t>
    </r>
  </si>
  <si>
    <r>
      <rPr>
        <sz val="9"/>
        <rFont val="Arial"/>
        <family val="2"/>
      </rPr>
      <t>ABSCESS FLUID FOR AFB STAIN</t>
    </r>
  </si>
  <si>
    <r>
      <rPr>
        <sz val="9"/>
        <rFont val="Arial"/>
        <family val="2"/>
      </rPr>
      <t xml:space="preserve">ABSCESS FLUID FOR C/S(Colorimetric method &amp;
</t>
    </r>
    <r>
      <rPr>
        <sz val="9"/>
        <rFont val="Arial"/>
        <family val="2"/>
      </rPr>
      <t>Antibiotic)</t>
    </r>
  </si>
  <si>
    <r>
      <rPr>
        <sz val="9"/>
        <rFont val="Arial"/>
        <family val="2"/>
      </rPr>
      <t>ABSCESS FLUID FOR FUNGAL STAIN</t>
    </r>
  </si>
  <si>
    <r>
      <rPr>
        <sz val="9"/>
        <rFont val="Arial"/>
        <family val="2"/>
      </rPr>
      <t>ABSCESS FLUID FOR GRAM STAIN</t>
    </r>
  </si>
  <si>
    <r>
      <rPr>
        <sz val="9"/>
        <rFont val="Arial"/>
        <family val="2"/>
      </rPr>
      <t>AFB STAINING</t>
    </r>
  </si>
  <si>
    <r>
      <rPr>
        <sz val="9"/>
        <rFont val="Arial"/>
        <family val="2"/>
      </rPr>
      <t>AIR CONDITIONER GRILL</t>
    </r>
  </si>
  <si>
    <r>
      <rPr>
        <sz val="9"/>
        <rFont val="Arial"/>
        <family val="2"/>
      </rPr>
      <t>AIR CONDITIONER GRILL(Outsource)</t>
    </r>
  </si>
  <si>
    <r>
      <rPr>
        <sz val="9"/>
        <rFont val="Arial"/>
        <family val="2"/>
      </rPr>
      <t>AIR SAMPLE</t>
    </r>
  </si>
  <si>
    <r>
      <rPr>
        <sz val="9"/>
        <rFont val="Arial"/>
        <family val="2"/>
      </rPr>
      <t>AIR SAMPLE (Outsource)</t>
    </r>
  </si>
  <si>
    <r>
      <rPr>
        <sz val="9"/>
        <rFont val="Arial"/>
        <family val="2"/>
      </rPr>
      <t>AIR SOP</t>
    </r>
  </si>
  <si>
    <r>
      <rPr>
        <sz val="9"/>
        <rFont val="Arial"/>
        <family val="2"/>
      </rPr>
      <t>ANTI HCV (ELISA)</t>
    </r>
  </si>
  <si>
    <r>
      <rPr>
        <sz val="9"/>
        <rFont val="Arial"/>
        <family val="2"/>
      </rPr>
      <t>ANTI-HCV</t>
    </r>
  </si>
  <si>
    <r>
      <rPr>
        <sz val="9"/>
        <rFont val="Arial"/>
        <family val="2"/>
      </rPr>
      <t xml:space="preserve">ASCITIC  FLUID FOR C/S(Colorimetric method &amp;
</t>
    </r>
    <r>
      <rPr>
        <sz val="9"/>
        <rFont val="Arial"/>
        <family val="2"/>
      </rPr>
      <t>Antibiotic)</t>
    </r>
  </si>
  <si>
    <r>
      <rPr>
        <sz val="9"/>
        <rFont val="Arial"/>
        <family val="2"/>
      </rPr>
      <t>ASCITIC FLUID FOR AFB STAIN</t>
    </r>
  </si>
  <si>
    <r>
      <rPr>
        <sz val="9"/>
        <rFont val="Arial"/>
        <family val="2"/>
      </rPr>
      <t>ASCITIC FLUID FOR C/S (Antibiotic History Required</t>
    </r>
  </si>
  <si>
    <r>
      <rPr>
        <sz val="9"/>
        <rFont val="Arial"/>
        <family val="2"/>
      </rPr>
      <t>ASCITIC FLUID FOR FUNGAL STAIN</t>
    </r>
  </si>
  <si>
    <r>
      <rPr>
        <sz val="9"/>
        <rFont val="Arial"/>
        <family val="2"/>
      </rPr>
      <t>ASCITIC FLUID FOR GRAM S STAIN</t>
    </r>
  </si>
  <si>
    <r>
      <rPr>
        <sz val="9"/>
        <rFont val="Arial"/>
        <family val="2"/>
      </rPr>
      <t>ASPIRATE FLUID FOR AFB STAIN</t>
    </r>
  </si>
  <si>
    <r>
      <rPr>
        <sz val="9"/>
        <rFont val="Arial"/>
        <family val="2"/>
      </rPr>
      <t>ASPIRATE FLUID FOR C/S</t>
    </r>
  </si>
  <si>
    <r>
      <rPr>
        <sz val="9"/>
        <rFont val="Arial"/>
        <family val="2"/>
      </rPr>
      <t>ASPIRATE FLUID FOR C/S(Colorimetric Method)</t>
    </r>
  </si>
  <si>
    <r>
      <rPr>
        <sz val="9"/>
        <rFont val="Arial"/>
        <family val="2"/>
      </rPr>
      <t>ASPIRATE FLUID FOR FUNGAL STAIN</t>
    </r>
  </si>
  <si>
    <r>
      <rPr>
        <sz val="9"/>
        <rFont val="Arial"/>
        <family val="2"/>
      </rPr>
      <t>ASPIRATE FLUID FOR GRAM STAIN</t>
    </r>
  </si>
  <si>
    <r>
      <rPr>
        <sz val="9"/>
        <rFont val="Arial"/>
        <family val="2"/>
      </rPr>
      <t xml:space="preserve">ASPIRATE FLUID FROM RENAL CORTICAL CYST FOR AFB
</t>
    </r>
    <r>
      <rPr>
        <sz val="9"/>
        <rFont val="Arial"/>
        <family val="2"/>
      </rPr>
      <t>STAIN</t>
    </r>
  </si>
  <si>
    <r>
      <rPr>
        <sz val="9"/>
        <rFont val="Arial"/>
        <family val="2"/>
      </rPr>
      <t>ASPIRATE FLUID FROM RENAL CORTICAL CYST FOR C/S</t>
    </r>
  </si>
  <si>
    <r>
      <rPr>
        <sz val="9"/>
        <rFont val="Arial"/>
        <family val="2"/>
      </rPr>
      <t xml:space="preserve">ASPIRATE FLUID FROM RENAL CORTICAL CYST FOR
</t>
    </r>
    <r>
      <rPr>
        <sz val="9"/>
        <rFont val="Arial"/>
        <family val="2"/>
      </rPr>
      <t>C/S(Colorimetric Method)</t>
    </r>
  </si>
  <si>
    <r>
      <rPr>
        <sz val="9"/>
        <rFont val="Arial"/>
        <family val="2"/>
      </rPr>
      <t xml:space="preserve">ASPIRATE FLUID FROM RENAL CORTICAL CYST FOR
</t>
    </r>
    <r>
      <rPr>
        <sz val="9"/>
        <rFont val="Arial"/>
        <family val="2"/>
      </rPr>
      <t>FUNGAL STAIN</t>
    </r>
  </si>
  <si>
    <r>
      <rPr>
        <sz val="9"/>
        <rFont val="Arial"/>
        <family val="2"/>
      </rPr>
      <t>BACTERIAL  CULTURE</t>
    </r>
  </si>
  <si>
    <r>
      <rPr>
        <sz val="9"/>
        <rFont val="Arial"/>
        <family val="2"/>
      </rPr>
      <t>BED</t>
    </r>
  </si>
  <si>
    <r>
      <rPr>
        <sz val="9"/>
        <rFont val="Arial"/>
        <family val="2"/>
      </rPr>
      <t>BED (Outsource)</t>
    </r>
  </si>
  <si>
    <r>
      <rPr>
        <sz val="9"/>
        <rFont val="Arial"/>
        <family val="2"/>
      </rPr>
      <t>BILE FOR C/S</t>
    </r>
  </si>
  <si>
    <r>
      <rPr>
        <sz val="9"/>
        <rFont val="Arial"/>
        <family val="2"/>
      </rPr>
      <t>BILE FROM THE CHOLEDOCHAL CYST FOR C/S</t>
    </r>
  </si>
  <si>
    <r>
      <rPr>
        <sz val="9"/>
        <rFont val="Arial"/>
        <family val="2"/>
      </rPr>
      <t>BIOLOGICAL INDICATOR</t>
    </r>
  </si>
  <si>
    <r>
      <rPr>
        <sz val="9"/>
        <rFont val="Arial"/>
        <family val="2"/>
      </rPr>
      <t>BIOLOGICAL STERILITY C/S</t>
    </r>
  </si>
  <si>
    <r>
      <rPr>
        <sz val="9"/>
        <rFont val="Arial"/>
        <family val="2"/>
      </rPr>
      <t>BLINDS CULTURE</t>
    </r>
  </si>
  <si>
    <r>
      <rPr>
        <sz val="9"/>
        <rFont val="Arial"/>
        <family val="2"/>
      </rPr>
      <t>BLOOD BAG FOR C/S</t>
    </r>
  </si>
  <si>
    <r>
      <rPr>
        <sz val="9"/>
        <rFont val="Arial"/>
        <family val="2"/>
      </rPr>
      <t>BLOOD C/S (Antibiotic History Required)</t>
    </r>
  </si>
  <si>
    <r>
      <rPr>
        <sz val="9"/>
        <rFont val="Arial"/>
        <family val="2"/>
      </rPr>
      <t>BLOOD C/S(Central Line)</t>
    </r>
  </si>
  <si>
    <r>
      <rPr>
        <sz val="9"/>
        <rFont val="Arial"/>
        <family val="2"/>
      </rPr>
      <t>BLOOD C/S(Colorimetric Method)</t>
    </r>
  </si>
  <si>
    <r>
      <rPr>
        <sz val="9"/>
        <rFont val="Arial"/>
        <family val="2"/>
      </rPr>
      <t>BLOOD C/S(Peripheral Line)</t>
    </r>
  </si>
  <si>
    <r>
      <rPr>
        <sz val="9"/>
        <rFont val="Arial"/>
        <family val="2"/>
      </rPr>
      <t>BLOOD C/S-LEFT HAND(Antibiotic History Required)</t>
    </r>
  </si>
  <si>
    <r>
      <rPr>
        <sz val="9"/>
        <rFont val="Arial"/>
        <family val="2"/>
      </rPr>
      <t>BLOOD C/S-RIGHT HAND(Antibiotic History Required)</t>
    </r>
  </si>
  <si>
    <r>
      <rPr>
        <sz val="9"/>
        <rFont val="Arial"/>
        <family val="2"/>
      </rPr>
      <t>BLOOD FOR FUNGAL CULTURE</t>
    </r>
  </si>
  <si>
    <r>
      <rPr>
        <sz val="9"/>
        <rFont val="Arial"/>
        <family val="2"/>
      </rPr>
      <t>BOLYES APPARATUS</t>
    </r>
  </si>
  <si>
    <r>
      <rPr>
        <sz val="9"/>
        <rFont val="Arial"/>
        <family val="2"/>
      </rPr>
      <t>BONE MARROW C/S (Antibiotic History Required)</t>
    </r>
  </si>
  <si>
    <r>
      <rPr>
        <sz val="9"/>
        <rFont val="Arial"/>
        <family val="2"/>
      </rPr>
      <t>BONE MARROW C/S (Colorimetric Method)</t>
    </r>
  </si>
  <si>
    <r>
      <rPr>
        <sz val="9"/>
        <rFont val="Arial"/>
        <family val="2"/>
      </rPr>
      <t>BONE MARROW FOR AFB STAIN</t>
    </r>
  </si>
  <si>
    <r>
      <rPr>
        <sz val="9"/>
        <rFont val="Arial"/>
        <family val="2"/>
      </rPr>
      <t>BONE MARROW FOR FUNGAL STAIN</t>
    </r>
  </si>
  <si>
    <r>
      <rPr>
        <sz val="9"/>
        <rFont val="Arial"/>
        <family val="2"/>
      </rPr>
      <t>BONE MARROW FOR GRAM STAIN</t>
    </r>
  </si>
  <si>
    <r>
      <rPr>
        <sz val="9"/>
        <rFont val="Arial"/>
        <family val="2"/>
      </rPr>
      <t>BOYLES APPARATUS</t>
    </r>
  </si>
  <si>
    <r>
      <rPr>
        <sz val="9"/>
        <rFont val="Arial"/>
        <family val="2"/>
      </rPr>
      <t>BRAIN CYST FLUID FOR C/S</t>
    </r>
  </si>
  <si>
    <r>
      <rPr>
        <sz val="9"/>
        <rFont val="Arial"/>
        <family val="2"/>
      </rPr>
      <t>BRONCHIAL ALVELAR LAVAGE FOR AFB STAIN</t>
    </r>
  </si>
  <si>
    <r>
      <rPr>
        <sz val="9"/>
        <rFont val="Arial"/>
        <family val="2"/>
      </rPr>
      <t>BRONCHIAL ALVELAR LAVAGE FOR FUNGAL STAIN</t>
    </r>
  </si>
  <si>
    <r>
      <rPr>
        <sz val="9"/>
        <rFont val="Arial"/>
        <family val="2"/>
      </rPr>
      <t>BRONCHIAL ALVELAR LAVAGE FOR GRAM S STAIN</t>
    </r>
  </si>
  <si>
    <r>
      <rPr>
        <sz val="9"/>
        <rFont val="Arial"/>
        <family val="2"/>
      </rPr>
      <t xml:space="preserve">BRONCHIAL ASPIRATE FOR C/S(Antibiotic History
</t>
    </r>
    <r>
      <rPr>
        <sz val="9"/>
        <rFont val="Arial"/>
        <family val="2"/>
      </rPr>
      <t>RequIred)</t>
    </r>
  </si>
  <si>
    <r>
      <rPr>
        <sz val="9"/>
        <rFont val="Arial"/>
        <family val="2"/>
      </rPr>
      <t>BRONCHIAL ASPIRATE FOR C/S(Colorimetric Method)</t>
    </r>
  </si>
  <si>
    <r>
      <rPr>
        <sz val="9"/>
        <rFont val="Arial"/>
        <family val="2"/>
      </rPr>
      <t>BRONCHIAL WASHING FOR C\S (Antibiotic History Requ</t>
    </r>
  </si>
  <si>
    <r>
      <rPr>
        <sz val="9"/>
        <rFont val="Arial"/>
        <family val="2"/>
      </rPr>
      <t>BRONCHIAL WASHING FOR C\S(Colorimetric Method)</t>
    </r>
  </si>
  <si>
    <r>
      <rPr>
        <sz val="9"/>
        <rFont val="Arial"/>
        <family val="2"/>
      </rPr>
      <t>CALCULATOR</t>
    </r>
  </si>
  <si>
    <r>
      <rPr>
        <sz val="9"/>
        <rFont val="Arial"/>
        <family val="2"/>
      </rPr>
      <t>CAPD FLUID FOR AFB STAIN</t>
    </r>
  </si>
  <si>
    <r>
      <rPr>
        <sz val="9"/>
        <rFont val="Arial"/>
        <family val="2"/>
      </rPr>
      <t>CAPD FLUID FOR C/S(Colorimetric method &amp; Antibiotic)</t>
    </r>
  </si>
  <si>
    <r>
      <rPr>
        <sz val="9"/>
        <rFont val="Arial"/>
        <family val="2"/>
      </rPr>
      <t>CAPD FLUID FOR FUNGAL STAIN</t>
    </r>
  </si>
  <si>
    <r>
      <rPr>
        <sz val="9"/>
        <rFont val="Arial"/>
        <family val="2"/>
      </rPr>
      <t>CAPD FLUID FOR GRAM S STAIN</t>
    </r>
  </si>
  <si>
    <r>
      <rPr>
        <sz val="9"/>
        <rFont val="Arial"/>
        <family val="2"/>
      </rPr>
      <t>CATHETER TIP CULTURE (Antibiotic History Required)</t>
    </r>
  </si>
  <si>
    <r>
      <rPr>
        <sz val="9"/>
        <rFont val="Arial"/>
        <family val="2"/>
      </rPr>
      <t>CENTRAL LINE TIP FOR CS</t>
    </r>
  </si>
  <si>
    <r>
      <rPr>
        <sz val="9"/>
        <rFont val="Arial"/>
        <family val="2"/>
      </rPr>
      <t>CHEST ASPIRATION FOR C/S (Antibiotic History Requi</t>
    </r>
  </si>
  <si>
    <r>
      <rPr>
        <sz val="9"/>
        <rFont val="Arial"/>
        <family val="2"/>
      </rPr>
      <t>CHEST TUBE FOR C/S (Antibiotic History Required)</t>
    </r>
  </si>
  <si>
    <r>
      <rPr>
        <sz val="9"/>
        <rFont val="Arial"/>
        <family val="2"/>
      </rPr>
      <t>COLONIC TISSUE FOR AFB STAINING</t>
    </r>
  </si>
  <si>
    <r>
      <rPr>
        <sz val="9"/>
        <rFont val="Arial"/>
        <family val="2"/>
      </rPr>
      <t>COMMON BILE DUCT STENT</t>
    </r>
  </si>
  <si>
    <r>
      <rPr>
        <sz val="9"/>
        <rFont val="Arial"/>
        <family val="2"/>
      </rPr>
      <t>CONJUNCTIVITAL SWAB-C/S(BOTH EYES)</t>
    </r>
  </si>
  <si>
    <r>
      <rPr>
        <sz val="9"/>
        <rFont val="Arial"/>
        <family val="2"/>
      </rPr>
      <t>CONJUNCTIVITAL SWAB-C/S(LEFT EYE)</t>
    </r>
  </si>
  <si>
    <r>
      <rPr>
        <sz val="9"/>
        <rFont val="Arial"/>
        <family val="2"/>
      </rPr>
      <t>CONJUNCTIVITAL SWAB-C/S(RIGHT EYE)</t>
    </r>
  </si>
  <si>
    <r>
      <rPr>
        <sz val="9"/>
        <rFont val="Arial"/>
        <family val="2"/>
      </rPr>
      <t>CORNER</t>
    </r>
  </si>
  <si>
    <r>
      <rPr>
        <sz val="9"/>
        <rFont val="Arial"/>
        <family val="2"/>
      </rPr>
      <t>CORNER (Outsource)</t>
    </r>
  </si>
  <si>
    <r>
      <rPr>
        <sz val="9"/>
        <rFont val="Arial"/>
        <family val="2"/>
      </rPr>
      <t>CRBE CULTURE(B.B)</t>
    </r>
  </si>
  <si>
    <r>
      <rPr>
        <sz val="9"/>
        <rFont val="Arial"/>
        <family val="2"/>
      </rPr>
      <t>CRYPTOCOCCUS ANTIGEN DETECTION TEST (CSF)</t>
    </r>
  </si>
  <si>
    <r>
      <rPr>
        <sz val="9"/>
        <rFont val="Arial"/>
        <family val="2"/>
      </rPr>
      <t>CSF C/S (Antibiotic History Required)</t>
    </r>
  </si>
  <si>
    <r>
      <rPr>
        <sz val="9"/>
        <rFont val="Arial"/>
        <family val="2"/>
      </rPr>
      <t>CSF C/S (Colorimetric Method)</t>
    </r>
  </si>
  <si>
    <r>
      <rPr>
        <sz val="9"/>
        <rFont val="Arial"/>
        <family val="2"/>
      </rPr>
      <t>CSF FOR AFB STAIN</t>
    </r>
  </si>
  <si>
    <r>
      <rPr>
        <sz val="9"/>
        <rFont val="Arial"/>
        <family val="2"/>
      </rPr>
      <t>CSF FOR FUNGAL STAIN</t>
    </r>
  </si>
  <si>
    <r>
      <rPr>
        <sz val="9"/>
        <rFont val="Arial"/>
        <family val="2"/>
      </rPr>
      <t>CSF FOR GRAM S STAIN</t>
    </r>
  </si>
  <si>
    <r>
      <rPr>
        <sz val="9"/>
        <rFont val="Arial"/>
        <family val="2"/>
      </rPr>
      <t>CSF FOR VDRL</t>
    </r>
  </si>
  <si>
    <r>
      <rPr>
        <sz val="9"/>
        <rFont val="Arial"/>
        <family val="2"/>
      </rPr>
      <t>DENGUE ELISA (NS1 + IgM)</t>
    </r>
  </si>
  <si>
    <r>
      <rPr>
        <sz val="9"/>
        <rFont val="Arial"/>
        <family val="2"/>
      </rPr>
      <t>DENGUE IgM ELISA</t>
    </r>
  </si>
  <si>
    <r>
      <rPr>
        <sz val="9"/>
        <rFont val="Arial"/>
        <family val="2"/>
      </rPr>
      <t>DENGUE MAC -ELISA (COLLECTION CHARGE)</t>
    </r>
  </si>
  <si>
    <r>
      <rPr>
        <sz val="9"/>
        <rFont val="Arial"/>
        <family val="2"/>
      </rPr>
      <t>DENGUE NS1 ANTIGEN &amp; IgG - IgM ANTI BODIES</t>
    </r>
  </si>
  <si>
    <r>
      <rPr>
        <sz val="9"/>
        <rFont val="Arial"/>
        <family val="2"/>
      </rPr>
      <t>DENGUE NS1ANTIGEN ELISA</t>
    </r>
  </si>
  <si>
    <r>
      <rPr>
        <sz val="9"/>
        <rFont val="Arial"/>
        <family val="2"/>
      </rPr>
      <t>DIALYSIS MACHINE</t>
    </r>
  </si>
  <si>
    <r>
      <rPr>
        <sz val="9"/>
        <rFont val="Arial"/>
        <family val="2"/>
      </rPr>
      <t>DISCHARGE SLIDE FOR AFB STAIN</t>
    </r>
  </si>
  <si>
    <r>
      <rPr>
        <sz val="9"/>
        <rFont val="Arial"/>
        <family val="2"/>
      </rPr>
      <t>DISCHARGE SWAB C/S (Antibiotic History Required)</t>
    </r>
  </si>
  <si>
    <r>
      <rPr>
        <sz val="9"/>
        <rFont val="Arial"/>
        <family val="2"/>
      </rPr>
      <t>DOOR KNOB</t>
    </r>
  </si>
  <si>
    <r>
      <rPr>
        <sz val="9"/>
        <rFont val="Arial"/>
        <family val="2"/>
      </rPr>
      <t>DRAINAGE FLUID FOR C/S(Antibiotic History Required</t>
    </r>
  </si>
  <si>
    <r>
      <rPr>
        <sz val="9"/>
        <rFont val="Arial"/>
        <family val="2"/>
      </rPr>
      <t>DRAINAGE TUBE FOR C/S</t>
    </r>
  </si>
  <si>
    <r>
      <rPr>
        <sz val="9"/>
        <rFont val="Arial"/>
        <family val="2"/>
      </rPr>
      <t>E T TUBE TIP C/S</t>
    </r>
  </si>
  <si>
    <r>
      <rPr>
        <sz val="9"/>
        <rFont val="Arial"/>
        <family val="2"/>
      </rPr>
      <t>E.T.TUBE SUCTION CATHETER FOR  AFB STAIN</t>
    </r>
  </si>
  <si>
    <r>
      <rPr>
        <sz val="9"/>
        <rFont val="Arial"/>
        <family val="2"/>
      </rPr>
      <t>EAR SWAB FOR C/S</t>
    </r>
  </si>
  <si>
    <r>
      <rPr>
        <sz val="9"/>
        <rFont val="Arial"/>
        <family val="2"/>
      </rPr>
      <t>ELISA FOR SYPHILLIS</t>
    </r>
  </si>
  <si>
    <r>
      <rPr>
        <sz val="9"/>
        <rFont val="Arial"/>
        <family val="2"/>
      </rPr>
      <t>ENDOTRACHEAL TUBE ASPIRATE AFB STAIN</t>
    </r>
  </si>
  <si>
    <r>
      <rPr>
        <sz val="9"/>
        <rFont val="Arial"/>
        <family val="2"/>
      </rPr>
      <t>ENDOTRACHEAL TUBE ASPIRATE C/S</t>
    </r>
  </si>
  <si>
    <r>
      <rPr>
        <sz val="9"/>
        <rFont val="Arial"/>
        <family val="2"/>
      </rPr>
      <t>ENDOTRACHEAL TUBE ASPIRATE GRAM STAIN</t>
    </r>
  </si>
  <si>
    <r>
      <rPr>
        <sz val="9"/>
        <rFont val="Arial"/>
        <family val="2"/>
      </rPr>
      <t>ENTEROCHECK TEST</t>
    </r>
  </si>
  <si>
    <r>
      <rPr>
        <sz val="9"/>
        <rFont val="Arial"/>
        <family val="2"/>
      </rPr>
      <t>ETO BIOLOGICAL INDICATOR</t>
    </r>
  </si>
  <si>
    <r>
      <rPr>
        <sz val="9"/>
        <rFont val="Arial"/>
        <family val="2"/>
      </rPr>
      <t>EXP.CASETTE CULTURE</t>
    </r>
  </si>
  <si>
    <r>
      <rPr>
        <sz val="9"/>
        <rFont val="Arial"/>
        <family val="2"/>
      </rPr>
      <t>FLOOR CREASE</t>
    </r>
  </si>
  <si>
    <r>
      <rPr>
        <sz val="9"/>
        <rFont val="Arial"/>
        <family val="2"/>
      </rPr>
      <t>FLOOR CREASE (Outsource)</t>
    </r>
  </si>
  <si>
    <r>
      <rPr>
        <sz val="9"/>
        <rFont val="Arial"/>
        <family val="2"/>
      </rPr>
      <t>FOLYS CATHETER FOR C/S (Antibiotic History Require</t>
    </r>
  </si>
  <si>
    <r>
      <rPr>
        <sz val="9"/>
        <rFont val="Arial"/>
        <family val="2"/>
      </rPr>
      <t>FUNGAL CULTURE (Antibiotic History Required)</t>
    </r>
  </si>
  <si>
    <r>
      <rPr>
        <sz val="9"/>
        <rFont val="Arial"/>
        <family val="2"/>
      </rPr>
      <t>FUNGAL STAIN</t>
    </r>
  </si>
  <si>
    <r>
      <rPr>
        <sz val="9"/>
        <rFont val="Arial"/>
        <family val="2"/>
      </rPr>
      <t>GENITEAL SCRAPING FOR FUNGUS</t>
    </r>
  </si>
  <si>
    <r>
      <rPr>
        <sz val="9"/>
        <rFont val="Arial"/>
        <family val="2"/>
      </rPr>
      <t>GLUCO METER</t>
    </r>
  </si>
  <si>
    <r>
      <rPr>
        <sz val="9"/>
        <rFont val="Arial"/>
        <family val="2"/>
      </rPr>
      <t>GRAM S STAIN</t>
    </r>
  </si>
  <si>
    <r>
      <rPr>
        <sz val="9"/>
        <rFont val="Arial"/>
        <family val="2"/>
      </rPr>
      <t>HANSENS BACILLI</t>
    </r>
  </si>
  <si>
    <r>
      <rPr>
        <sz val="9"/>
        <rFont val="Arial"/>
        <family val="2"/>
      </rPr>
      <t>HAV-Igm</t>
    </r>
  </si>
  <si>
    <r>
      <rPr>
        <sz val="9"/>
        <rFont val="Arial"/>
        <family val="2"/>
      </rPr>
      <t>HBeAB (HEPATITIS BE VIRUS TOTAL ANTIBODIES)</t>
    </r>
  </si>
  <si>
    <r>
      <rPr>
        <sz val="9"/>
        <rFont val="Arial"/>
        <family val="2"/>
      </rPr>
      <t>HBeAG (HEPATITIS BE VIRUS ANTIGEN)</t>
    </r>
  </si>
  <si>
    <r>
      <rPr>
        <sz val="9"/>
        <rFont val="Arial"/>
        <family val="2"/>
      </rPr>
      <t>HBsAg</t>
    </r>
  </si>
  <si>
    <r>
      <rPr>
        <sz val="9"/>
        <rFont val="Arial"/>
        <family val="2"/>
      </rPr>
      <t>HBsAg (Screening Test)</t>
    </r>
  </si>
  <si>
    <r>
      <rPr>
        <sz val="9"/>
        <rFont val="Arial"/>
        <family val="2"/>
      </rPr>
      <t>HBSAG-ELISA</t>
    </r>
  </si>
  <si>
    <r>
      <rPr>
        <sz val="9"/>
        <rFont val="Arial"/>
        <family val="2"/>
      </rPr>
      <t>HEMODIALYSIS MACHINE</t>
    </r>
  </si>
  <si>
    <r>
      <rPr>
        <sz val="9"/>
        <rFont val="Arial"/>
        <family val="2"/>
      </rPr>
      <t>HERPES SIMPLEX VIRUS TYPE 1&amp;2 IgG &amp; IgM ANTIBODIES</t>
    </r>
  </si>
  <si>
    <r>
      <rPr>
        <sz val="9"/>
        <rFont val="Arial"/>
        <family val="2"/>
      </rPr>
      <t>HERPES SIMPLEX VIRUS TYPE 1&amp;2 IgG ANTIBODIES</t>
    </r>
  </si>
  <si>
    <r>
      <rPr>
        <sz val="9"/>
        <rFont val="Arial"/>
        <family val="2"/>
      </rPr>
      <t>HERPES SIMPLEX VIRUS TYPE 1&amp;2 IgM ANTIBODIES</t>
    </r>
  </si>
  <si>
    <r>
      <rPr>
        <sz val="9"/>
        <rFont val="Arial"/>
        <family val="2"/>
      </rPr>
      <t>HEV-IgM</t>
    </r>
  </si>
  <si>
    <r>
      <rPr>
        <sz val="9"/>
        <rFont val="Arial"/>
        <family val="2"/>
      </rPr>
      <t>HIV</t>
    </r>
  </si>
  <si>
    <r>
      <rPr>
        <sz val="9"/>
        <rFont val="Arial"/>
        <family val="2"/>
      </rPr>
      <t>HIV (SPOT TEST)</t>
    </r>
  </si>
  <si>
    <r>
      <rPr>
        <sz val="9"/>
        <rFont val="Arial"/>
        <family val="2"/>
      </rPr>
      <t>HIV-ELISA</t>
    </r>
  </si>
  <si>
    <r>
      <rPr>
        <sz val="9"/>
        <rFont val="Arial"/>
        <family val="2"/>
      </rPr>
      <t>HSV I &amp; II (IgG ELISA)</t>
    </r>
  </si>
  <si>
    <r>
      <rPr>
        <sz val="9"/>
        <rFont val="Arial"/>
        <family val="2"/>
      </rPr>
      <t>JE IgM ELISA</t>
    </r>
  </si>
  <si>
    <r>
      <rPr>
        <sz val="9"/>
        <rFont val="Arial"/>
        <family val="2"/>
      </rPr>
      <t>LAMINER AIRFLOW(B.B)</t>
    </r>
  </si>
  <si>
    <r>
      <rPr>
        <sz val="9"/>
        <rFont val="Arial"/>
        <family val="2"/>
      </rPr>
      <t>LARYNGOSCOPE SWAB C/S</t>
    </r>
  </si>
  <si>
    <r>
      <rPr>
        <sz val="9"/>
        <rFont val="Arial"/>
        <family val="2"/>
      </rPr>
      <t>LEPTOSPIRA ANTIBODY TEST</t>
    </r>
  </si>
  <si>
    <r>
      <rPr>
        <sz val="9"/>
        <rFont val="Arial"/>
        <family val="2"/>
      </rPr>
      <t>LIVER ABSCESS C/S(Antibiotic History Required)</t>
    </r>
  </si>
  <si>
    <r>
      <rPr>
        <sz val="9"/>
        <rFont val="Arial"/>
        <family val="2"/>
      </rPr>
      <t>LIVER ABSCESS FLUID FOR AFB STAIN</t>
    </r>
  </si>
  <si>
    <r>
      <rPr>
        <sz val="9"/>
        <rFont val="Arial"/>
        <family val="2"/>
      </rPr>
      <t>LIVER ABSCESS FLUID FOR FUNGAL STAIN</t>
    </r>
  </si>
  <si>
    <r>
      <rPr>
        <sz val="9"/>
        <rFont val="Arial"/>
        <family val="2"/>
      </rPr>
      <t>LIVER ABSCESS FLUID FOR GRAM S STAIN</t>
    </r>
  </si>
  <si>
    <r>
      <rPr>
        <sz val="9"/>
        <rFont val="Arial"/>
        <family val="2"/>
      </rPr>
      <t>LOKER</t>
    </r>
  </si>
  <si>
    <r>
      <rPr>
        <sz val="9"/>
        <rFont val="Arial"/>
        <family val="2"/>
      </rPr>
      <t>LUNG ABSCESS FOR C/S</t>
    </r>
  </si>
  <si>
    <r>
      <rPr>
        <sz val="9"/>
        <rFont val="Arial"/>
        <family val="2"/>
      </rPr>
      <t>LUNG ABSCESS FOR GRAMS STAIN</t>
    </r>
  </si>
  <si>
    <r>
      <rPr>
        <sz val="9"/>
        <rFont val="Arial"/>
        <family val="2"/>
      </rPr>
      <t>MANTOUX TEST</t>
    </r>
  </si>
  <si>
    <r>
      <rPr>
        <sz val="9"/>
        <rFont val="Arial"/>
        <family val="2"/>
      </rPr>
      <t>MONOSPOT</t>
    </r>
  </si>
  <si>
    <r>
      <rPr>
        <sz val="9"/>
        <rFont val="Arial"/>
        <family val="2"/>
      </rPr>
      <t>MORUGE</t>
    </r>
  </si>
  <si>
    <r>
      <rPr>
        <sz val="9"/>
        <rFont val="Arial"/>
        <family val="2"/>
      </rPr>
      <t>MYCOBACTERIA IgG</t>
    </r>
  </si>
  <si>
    <r>
      <rPr>
        <sz val="9"/>
        <rFont val="Arial"/>
        <family val="2"/>
      </rPr>
      <t>myCOBACTERIA IgM</t>
    </r>
  </si>
  <si>
    <r>
      <rPr>
        <sz val="9"/>
        <rFont val="Arial"/>
        <family val="2"/>
      </rPr>
      <t>NAIL SCRAPPING FOR FUNGAL CULTURE</t>
    </r>
  </si>
  <si>
    <r>
      <rPr>
        <sz val="9"/>
        <rFont val="Arial"/>
        <family val="2"/>
      </rPr>
      <t>NAIL SCRAPPING FOR FUNGUS</t>
    </r>
  </si>
  <si>
    <r>
      <rPr>
        <sz val="9"/>
        <rFont val="Arial"/>
        <family val="2"/>
      </rPr>
      <t>NEEDLE STICK INJURY PANEL</t>
    </r>
  </si>
  <si>
    <r>
      <rPr>
        <sz val="9"/>
        <rFont val="Arial"/>
        <family val="2"/>
      </rPr>
      <t>O.T.LIGHT</t>
    </r>
  </si>
  <si>
    <r>
      <rPr>
        <sz val="9"/>
        <rFont val="Arial"/>
        <family val="2"/>
      </rPr>
      <t>O.T.LIGHT (Outsource)</t>
    </r>
  </si>
  <si>
    <r>
      <rPr>
        <sz val="9"/>
        <rFont val="Arial"/>
        <family val="2"/>
      </rPr>
      <t>O.T.TABLE</t>
    </r>
  </si>
  <si>
    <r>
      <rPr>
        <sz val="9"/>
        <rFont val="Arial"/>
        <family val="2"/>
      </rPr>
      <t>OPERATING MICROSCOPE</t>
    </r>
  </si>
  <si>
    <r>
      <rPr>
        <sz val="9"/>
        <rFont val="Arial"/>
        <family val="2"/>
      </rPr>
      <t>OPERATING MICROSCOPE (Outsource)</t>
    </r>
  </si>
  <si>
    <r>
      <rPr>
        <sz val="9"/>
        <rFont val="Arial"/>
        <family val="2"/>
      </rPr>
      <t>ORAL CAVITY SWAB FOR FUNGUS</t>
    </r>
  </si>
  <si>
    <r>
      <rPr>
        <sz val="9"/>
        <rFont val="Arial"/>
        <family val="2"/>
      </rPr>
      <t>ORAL SWAB FOR CAVITY FUNGUS</t>
    </r>
  </si>
  <si>
    <r>
      <rPr>
        <sz val="9"/>
        <rFont val="Arial"/>
        <family val="2"/>
      </rPr>
      <t>OTHER (C/F) FLUID FOR C/S</t>
    </r>
  </si>
  <si>
    <r>
      <rPr>
        <sz val="9"/>
        <rFont val="Arial"/>
        <family val="2"/>
      </rPr>
      <t>OTHER (C/F) FLUID FOR C/S(Colorimetric Method)</t>
    </r>
  </si>
  <si>
    <r>
      <rPr>
        <sz val="9"/>
        <rFont val="Arial"/>
        <family val="2"/>
      </rPr>
      <t>PACKING AREA</t>
    </r>
  </si>
  <si>
    <r>
      <rPr>
        <sz val="9"/>
        <rFont val="Arial"/>
        <family val="2"/>
      </rPr>
      <t>PACKING AREA (Outsource)</t>
    </r>
  </si>
  <si>
    <r>
      <rPr>
        <sz val="9"/>
        <rFont val="Arial"/>
        <family val="2"/>
      </rPr>
      <t>PANCREATIC FLUID FOR AFB STAIN</t>
    </r>
  </si>
  <si>
    <r>
      <rPr>
        <sz val="9"/>
        <rFont val="Arial"/>
        <family val="2"/>
      </rPr>
      <t>PANCREATIC FLUID FOR C/S</t>
    </r>
  </si>
  <si>
    <r>
      <rPr>
        <sz val="9"/>
        <rFont val="Arial"/>
        <family val="2"/>
      </rPr>
      <t>PANCREATIC FLUID FOR FUNGAL STAIN</t>
    </r>
  </si>
  <si>
    <r>
      <rPr>
        <sz val="9"/>
        <rFont val="Arial"/>
        <family val="2"/>
      </rPr>
      <t>PANCREATIC FLUID FOR GRAM STAIN</t>
    </r>
  </si>
  <si>
    <r>
      <rPr>
        <sz val="9"/>
        <rFont val="Arial"/>
        <family val="2"/>
      </rPr>
      <t>PARAVERTIBRAL FLUID FOR C/S</t>
    </r>
  </si>
  <si>
    <r>
      <rPr>
        <sz val="9"/>
        <rFont val="Arial"/>
        <family val="2"/>
      </rPr>
      <t>PARAVERTIBRAL FLUID FOR GRAMS STAIN</t>
    </r>
  </si>
  <si>
    <r>
      <rPr>
        <sz val="9"/>
        <rFont val="Arial"/>
        <family val="2"/>
      </rPr>
      <t>PERICARDIAL FLUID FOR AFB STAIN</t>
    </r>
  </si>
  <si>
    <r>
      <rPr>
        <sz val="9"/>
        <rFont val="Arial"/>
        <family val="2"/>
      </rPr>
      <t>PERICARDIAL FLUID FOR C/S</t>
    </r>
  </si>
  <si>
    <r>
      <rPr>
        <sz val="9"/>
        <rFont val="Arial"/>
        <family val="2"/>
      </rPr>
      <t>PERICARDIAL FLUID FOR FUNGAL STAIN</t>
    </r>
  </si>
  <si>
    <r>
      <rPr>
        <sz val="9"/>
        <rFont val="Arial"/>
        <family val="2"/>
      </rPr>
      <t>PERICARDIAL FLUID FOR GRAM S STAIN</t>
    </r>
  </si>
  <si>
    <r>
      <rPr>
        <sz val="9"/>
        <rFont val="Arial"/>
        <family val="2"/>
      </rPr>
      <t>PERIPANCREATIC FLUID FOR AFB STAIN</t>
    </r>
  </si>
  <si>
    <r>
      <rPr>
        <sz val="9"/>
        <rFont val="Arial"/>
        <family val="2"/>
      </rPr>
      <t>PERIPANCREATIC FLUID FOR C/S</t>
    </r>
  </si>
  <si>
    <r>
      <rPr>
        <sz val="9"/>
        <rFont val="Arial"/>
        <family val="2"/>
      </rPr>
      <t>PERIPANCREATIC FLUID FOR FUNGAL STAIN</t>
    </r>
  </si>
  <si>
    <r>
      <rPr>
        <sz val="9"/>
        <rFont val="Arial"/>
        <family val="2"/>
      </rPr>
      <t>PERIPANCREATIC FLUID FOR GRAM STAIN</t>
    </r>
  </si>
  <si>
    <r>
      <rPr>
        <sz val="9"/>
        <rFont val="Arial"/>
        <family val="2"/>
      </rPr>
      <t>PERITONEAL FLUID FOR AFB</t>
    </r>
  </si>
  <si>
    <r>
      <rPr>
        <sz val="9"/>
        <rFont val="Arial"/>
        <family val="2"/>
      </rPr>
      <t>PERITONEAL FLUID FOR C/S</t>
    </r>
  </si>
  <si>
    <r>
      <rPr>
        <sz val="9"/>
        <rFont val="Arial"/>
        <family val="2"/>
      </rPr>
      <t>PERITONEAL FLUID FOR C/S (Colorimetric Method)</t>
    </r>
  </si>
  <si>
    <r>
      <rPr>
        <sz val="9"/>
        <rFont val="Arial"/>
        <family val="2"/>
      </rPr>
      <t>PERITONEAL FLUID FOR FUNGAL STAIN</t>
    </r>
  </si>
  <si>
    <r>
      <rPr>
        <sz val="9"/>
        <rFont val="Arial"/>
        <family val="2"/>
      </rPr>
      <t>PERITONEAL FLUID FOR GRAM STAIN</t>
    </r>
  </si>
  <si>
    <r>
      <rPr>
        <sz val="9"/>
        <rFont val="Arial"/>
        <family val="2"/>
      </rPr>
      <t>PF+PV (Rapid Test)</t>
    </r>
  </si>
  <si>
    <r>
      <rPr>
        <sz val="9"/>
        <rFont val="Arial"/>
        <family val="2"/>
      </rPr>
      <t>PHACO EMULSISIER</t>
    </r>
  </si>
  <si>
    <r>
      <rPr>
        <sz val="9"/>
        <rFont val="Arial"/>
        <family val="2"/>
      </rPr>
      <t>PHACO MACHINE(OUTSORCE)</t>
    </r>
  </si>
  <si>
    <r>
      <rPr>
        <sz val="9"/>
        <rFont val="Arial"/>
        <family val="2"/>
      </rPr>
      <t>PLATLET CULTURE(B.B)</t>
    </r>
  </si>
  <si>
    <r>
      <rPr>
        <sz val="9"/>
        <rFont val="Arial"/>
        <family val="2"/>
      </rPr>
      <t>PLEURAL FLUID C/S</t>
    </r>
  </si>
  <si>
    <r>
      <rPr>
        <sz val="9"/>
        <rFont val="Arial"/>
        <family val="2"/>
      </rPr>
      <t>PLEURAL FLUID FOR AFB STAIN</t>
    </r>
  </si>
  <si>
    <r>
      <rPr>
        <sz val="9"/>
        <rFont val="Arial"/>
        <family val="2"/>
      </rPr>
      <t>PLEURAL FLUID FOR C/S(Colorimetric method)</t>
    </r>
  </si>
  <si>
    <r>
      <rPr>
        <sz val="9"/>
        <rFont val="Arial"/>
        <family val="2"/>
      </rPr>
      <t>PLEURAL FLUID FOR FUNGAL STAIN</t>
    </r>
  </si>
  <si>
    <r>
      <rPr>
        <sz val="9"/>
        <rFont val="Arial"/>
        <family val="2"/>
      </rPr>
      <t>PLEURAL FLUID FOR GRAM S STAIN</t>
    </r>
  </si>
  <si>
    <r>
      <rPr>
        <sz val="9"/>
        <rFont val="Arial"/>
        <family val="2"/>
      </rPr>
      <t>POST BROCHOSCOPIC SPUTUM FOR AFB STAIN</t>
    </r>
  </si>
  <si>
    <r>
      <rPr>
        <sz val="9"/>
        <rFont val="Arial"/>
        <family val="2"/>
      </rPr>
      <t>POST BROCHOSCOPIC SPUTUM FOR C/S</t>
    </r>
  </si>
  <si>
    <r>
      <rPr>
        <sz val="9"/>
        <rFont val="Arial"/>
        <family val="2"/>
      </rPr>
      <t>POST PHLEBOTOMY C/S(B.B)</t>
    </r>
  </si>
  <si>
    <r>
      <rPr>
        <sz val="9"/>
        <rFont val="Arial"/>
        <family val="2"/>
      </rPr>
      <t>PRE PHLEBOTOMY C/S(B.B)</t>
    </r>
  </si>
  <si>
    <r>
      <rPr>
        <sz val="9"/>
        <rFont val="Arial"/>
        <family val="2"/>
      </rPr>
      <t>PROSTATIC FLUID C/S</t>
    </r>
  </si>
  <si>
    <r>
      <rPr>
        <sz val="9"/>
        <rFont val="Arial"/>
        <family val="2"/>
      </rPr>
      <t>PSEUDOPANCREATIC CYST FOR AFB STAIN</t>
    </r>
  </si>
  <si>
    <r>
      <rPr>
        <sz val="9"/>
        <rFont val="Arial"/>
        <family val="2"/>
      </rPr>
      <t>PSEUDOPANCREATIC CYST FOR C/S</t>
    </r>
  </si>
  <si>
    <r>
      <rPr>
        <sz val="9"/>
        <rFont val="Arial"/>
        <family val="2"/>
      </rPr>
      <t>PSEUDOPANCREATIC CYST FOR FUNGAL STAIN</t>
    </r>
  </si>
  <si>
    <r>
      <rPr>
        <sz val="9"/>
        <rFont val="Arial"/>
        <family val="2"/>
      </rPr>
      <t>PSEUDOPANCREATIC CYST FOR GRAM STAIN</t>
    </r>
  </si>
  <si>
    <r>
      <rPr>
        <sz val="9"/>
        <rFont val="Arial"/>
        <family val="2"/>
      </rPr>
      <t>PUS FOR AFB STAIN</t>
    </r>
  </si>
  <si>
    <r>
      <rPr>
        <sz val="9"/>
        <rFont val="Arial"/>
        <family val="2"/>
      </rPr>
      <t>PUS FOR FUNGAL STAIN</t>
    </r>
  </si>
  <si>
    <r>
      <rPr>
        <sz val="9"/>
        <rFont val="Arial"/>
        <family val="2"/>
      </rPr>
      <t>PUS FOR GRAM S STAIN</t>
    </r>
  </si>
  <si>
    <r>
      <rPr>
        <sz val="9"/>
        <rFont val="Arial"/>
        <family val="2"/>
      </rPr>
      <t>PUS-C/S</t>
    </r>
  </si>
  <si>
    <r>
      <rPr>
        <sz val="9"/>
        <rFont val="Arial"/>
        <family val="2"/>
      </rPr>
      <t>RACK</t>
    </r>
  </si>
  <si>
    <r>
      <rPr>
        <sz val="9"/>
        <rFont val="Arial"/>
        <family val="2"/>
      </rPr>
      <t>RACK (Outsource)</t>
    </r>
  </si>
  <si>
    <r>
      <rPr>
        <sz val="9"/>
        <rFont val="Arial"/>
        <family val="2"/>
      </rPr>
      <t>RETROVIRUS TEST</t>
    </r>
  </si>
  <si>
    <r>
      <rPr>
        <sz val="9"/>
        <rFont val="Arial"/>
        <family val="2"/>
      </rPr>
      <t>SALMONELLA TYPHI IGM-ELISA</t>
    </r>
  </si>
  <si>
    <r>
      <rPr>
        <sz val="9"/>
        <rFont val="Arial"/>
        <family val="2"/>
      </rPr>
      <t>SCOPE</t>
    </r>
  </si>
  <si>
    <r>
      <rPr>
        <sz val="9"/>
        <rFont val="Arial"/>
        <family val="2"/>
      </rPr>
      <t>SCRUB TYPHUS TEST</t>
    </r>
  </si>
  <si>
    <r>
      <rPr>
        <sz val="9"/>
        <rFont val="Arial"/>
        <family val="2"/>
      </rPr>
      <t>SEMEN C/S</t>
    </r>
  </si>
  <si>
    <r>
      <rPr>
        <sz val="9"/>
        <rFont val="Arial"/>
        <family val="2"/>
      </rPr>
      <t>SHUNT FLUID FOR AFB STAIN</t>
    </r>
  </si>
  <si>
    <r>
      <rPr>
        <sz val="9"/>
        <rFont val="Arial"/>
        <family val="2"/>
      </rPr>
      <t>SHUNT FLUID FOR C/S</t>
    </r>
  </si>
  <si>
    <r>
      <rPr>
        <sz val="9"/>
        <rFont val="Arial"/>
        <family val="2"/>
      </rPr>
      <t>SHUNT FLUID FOR FUNGAL STAIN</t>
    </r>
  </si>
  <si>
    <r>
      <rPr>
        <sz val="9"/>
        <rFont val="Arial"/>
        <family val="2"/>
      </rPr>
      <t>SHUNT FLUID FOR GRAM STAIN</t>
    </r>
  </si>
  <si>
    <r>
      <rPr>
        <sz val="9"/>
        <rFont val="Arial"/>
        <family val="2"/>
      </rPr>
      <t>SKIN SCRAPPING FOR FUNGUS</t>
    </r>
  </si>
  <si>
    <r>
      <rPr>
        <sz val="9"/>
        <rFont val="Arial"/>
        <family val="2"/>
      </rPr>
      <t>SLIT AND SMEAR FOR AFB</t>
    </r>
  </si>
  <si>
    <r>
      <rPr>
        <sz val="9"/>
        <rFont val="Arial"/>
        <family val="2"/>
      </rPr>
      <t>SPUTUM - AFB</t>
    </r>
  </si>
  <si>
    <r>
      <rPr>
        <sz val="9"/>
        <rFont val="Arial"/>
        <family val="2"/>
      </rPr>
      <t>SPUTUM  FOR FUNGUS</t>
    </r>
  </si>
  <si>
    <r>
      <rPr>
        <sz val="9"/>
        <rFont val="Arial"/>
        <family val="2"/>
      </rPr>
      <t>SPUTUM C/S ( Fresh Sample )</t>
    </r>
  </si>
  <si>
    <r>
      <rPr>
        <sz val="9"/>
        <rFont val="Arial"/>
        <family val="2"/>
      </rPr>
      <t>SPUTUM FOR AFB 1ST DAY</t>
    </r>
  </si>
  <si>
    <r>
      <rPr>
        <sz val="9"/>
        <rFont val="Arial"/>
        <family val="2"/>
      </rPr>
      <t>SPUTUM FOR AFB 2ND DAY</t>
    </r>
  </si>
  <si>
    <r>
      <rPr>
        <sz val="9"/>
        <rFont val="Arial"/>
        <family val="2"/>
      </rPr>
      <t>SPUTUM FOR AFB(CONS.METHOD) 3RD DAY</t>
    </r>
  </si>
  <si>
    <r>
      <rPr>
        <sz val="9"/>
        <rFont val="Arial"/>
        <family val="2"/>
      </rPr>
      <t>SPUTUM FOR AFB(SPOT TEST)</t>
    </r>
  </si>
  <si>
    <r>
      <rPr>
        <sz val="9"/>
        <rFont val="Arial"/>
        <family val="2"/>
      </rPr>
      <t>SPUTUM FOR FUNGAL STAIN</t>
    </r>
  </si>
  <si>
    <r>
      <rPr>
        <sz val="9"/>
        <rFont val="Arial"/>
        <family val="2"/>
      </rPr>
      <t>SPUTUM FOR GRAM S STAIN</t>
    </r>
  </si>
  <si>
    <r>
      <rPr>
        <sz val="9"/>
        <rFont val="Arial"/>
        <family val="2"/>
      </rPr>
      <t>STOOL FOR COCCIDIAN PARASITE</t>
    </r>
  </si>
  <si>
    <r>
      <rPr>
        <sz val="9"/>
        <rFont val="Arial"/>
        <family val="2"/>
      </rPr>
      <t>STOOL FOR FUNGAL SMEAR</t>
    </r>
  </si>
  <si>
    <r>
      <rPr>
        <sz val="9"/>
        <rFont val="Arial"/>
        <family val="2"/>
      </rPr>
      <t>STOOL-C/S</t>
    </r>
  </si>
  <si>
    <r>
      <rPr>
        <sz val="9"/>
        <rFont val="Arial"/>
        <family val="2"/>
      </rPr>
      <t>SUBDURAL ABSCESS FOR AFB STAIN</t>
    </r>
  </si>
  <si>
    <r>
      <rPr>
        <sz val="9"/>
        <rFont val="Arial"/>
        <family val="2"/>
      </rPr>
      <t>SUBDURAL ABSCESS FOR C/S</t>
    </r>
  </si>
  <si>
    <r>
      <rPr>
        <sz val="9"/>
        <rFont val="Arial"/>
        <family val="2"/>
      </rPr>
      <t>SUBDURAL ABSCESS FOR FUNGAL STAIN</t>
    </r>
  </si>
  <si>
    <r>
      <rPr>
        <sz val="9"/>
        <rFont val="Arial"/>
        <family val="2"/>
      </rPr>
      <t>SUBDURAL ABSCESS FOR GRAM STAIN</t>
    </r>
  </si>
  <si>
    <r>
      <rPr>
        <sz val="9"/>
        <rFont val="Arial"/>
        <family val="2"/>
      </rPr>
      <t>SUBDURAL COLLECTION FOR AFB STAIN</t>
    </r>
  </si>
  <si>
    <r>
      <rPr>
        <sz val="9"/>
        <rFont val="Arial"/>
        <family val="2"/>
      </rPr>
      <t>SUBDURAL COLLECTION FOR C/S</t>
    </r>
  </si>
  <si>
    <r>
      <rPr>
        <sz val="9"/>
        <rFont val="Arial"/>
        <family val="2"/>
      </rPr>
      <t>SUBDURAL COLLECTION FOR FUNGAL STAIN</t>
    </r>
  </si>
  <si>
    <r>
      <rPr>
        <sz val="9"/>
        <rFont val="Arial"/>
        <family val="2"/>
      </rPr>
      <t>SUBDURAL COLLECTION FOR GRAM STAIN</t>
    </r>
  </si>
  <si>
    <r>
      <rPr>
        <sz val="9"/>
        <rFont val="Arial"/>
        <family val="2"/>
      </rPr>
      <t>SUBDURAL FLUID FOR C/S</t>
    </r>
  </si>
  <si>
    <r>
      <rPr>
        <sz val="9"/>
        <rFont val="Arial"/>
        <family val="2"/>
      </rPr>
      <t>SUBDURAL TISSUE C/S</t>
    </r>
  </si>
  <si>
    <r>
      <rPr>
        <sz val="9"/>
        <rFont val="Arial"/>
        <family val="2"/>
      </rPr>
      <t>SUBDURAL TISSUE FOR GRAM STAIN</t>
    </r>
  </si>
  <si>
    <r>
      <rPr>
        <sz val="9"/>
        <rFont val="Arial"/>
        <family val="2"/>
      </rPr>
      <t>SUCTION</t>
    </r>
  </si>
  <si>
    <r>
      <rPr>
        <sz val="9"/>
        <rFont val="Arial"/>
        <family val="2"/>
      </rPr>
      <t>SUCTION (Outsource)</t>
    </r>
  </si>
  <si>
    <r>
      <rPr>
        <sz val="9"/>
        <rFont val="Arial"/>
        <family val="2"/>
      </rPr>
      <t>SUCTION C/S</t>
    </r>
  </si>
  <si>
    <r>
      <rPr>
        <sz val="9"/>
        <rFont val="Arial"/>
        <family val="2"/>
      </rPr>
      <t>SUCTION CATHETER TIP C/S</t>
    </r>
  </si>
  <si>
    <r>
      <rPr>
        <sz val="9"/>
        <rFont val="Arial"/>
        <family val="2"/>
      </rPr>
      <t>SUCTION CATHETER TIP FOR AFB STAIN</t>
    </r>
  </si>
  <si>
    <r>
      <rPr>
        <sz val="9"/>
        <rFont val="Arial"/>
        <family val="2"/>
      </rPr>
      <t>SUCTION CATHETER TIP FOR GRAM STAIN</t>
    </r>
  </si>
  <si>
    <r>
      <rPr>
        <sz val="9"/>
        <rFont val="Arial"/>
        <family val="2"/>
      </rPr>
      <t>SURFACE O.T. TABLE</t>
    </r>
  </si>
  <si>
    <r>
      <rPr>
        <sz val="9"/>
        <rFont val="Arial"/>
        <family val="2"/>
      </rPr>
      <t>SURFACE O.T. TABLE (Outsource)</t>
    </r>
  </si>
  <si>
    <r>
      <rPr>
        <sz val="9"/>
        <rFont val="Arial"/>
        <family val="2"/>
      </rPr>
      <t>SWAB FOR C/S</t>
    </r>
  </si>
  <si>
    <r>
      <rPr>
        <sz val="9"/>
        <rFont val="Arial"/>
        <family val="2"/>
      </rPr>
      <t>SWAB FOR ORAL CAVITY C/S</t>
    </r>
  </si>
  <si>
    <r>
      <rPr>
        <sz val="9"/>
        <rFont val="Arial"/>
        <family val="2"/>
      </rPr>
      <t>SYNOVIAL FLUID C/S</t>
    </r>
  </si>
  <si>
    <r>
      <rPr>
        <sz val="9"/>
        <rFont val="Arial"/>
        <family val="2"/>
      </rPr>
      <t>SYNOVIAL FLUID C/S(Colorimetric Method)</t>
    </r>
  </si>
  <si>
    <r>
      <rPr>
        <sz val="9"/>
        <rFont val="Arial"/>
        <family val="2"/>
      </rPr>
      <t>SYNOVIAL FLUID FOR AFB STAIN</t>
    </r>
  </si>
  <si>
    <r>
      <rPr>
        <sz val="9"/>
        <rFont val="Arial"/>
        <family val="2"/>
      </rPr>
      <t>SYNOVIAL FLUID FOR FUNGAL STAIN</t>
    </r>
  </si>
  <si>
    <r>
      <rPr>
        <sz val="9"/>
        <rFont val="Arial"/>
        <family val="2"/>
      </rPr>
      <t>SYNOVIAL FLUID FOR GRAM STAIN</t>
    </r>
  </si>
  <si>
    <r>
      <rPr>
        <sz val="9"/>
        <rFont val="Arial"/>
        <family val="2"/>
      </rPr>
      <t>TABLE TOP</t>
    </r>
  </si>
  <si>
    <r>
      <rPr>
        <sz val="9"/>
        <rFont val="Arial"/>
        <family val="2"/>
      </rPr>
      <t>TABLE TOP (Outsource)</t>
    </r>
  </si>
  <si>
    <r>
      <rPr>
        <sz val="9"/>
        <rFont val="Arial"/>
        <family val="2"/>
      </rPr>
      <t>TELEPHONE</t>
    </r>
  </si>
  <si>
    <r>
      <rPr>
        <sz val="9"/>
        <rFont val="Arial"/>
        <family val="2"/>
      </rPr>
      <t>THROAT SWAB-C/S</t>
    </r>
  </si>
  <si>
    <r>
      <rPr>
        <sz val="9"/>
        <rFont val="Arial"/>
        <family val="2"/>
      </rPr>
      <t>TISSUE FOR C/S</t>
    </r>
  </si>
  <si>
    <r>
      <rPr>
        <sz val="9"/>
        <rFont val="Arial"/>
        <family val="2"/>
      </rPr>
      <t>TORCH IgG</t>
    </r>
  </si>
  <si>
    <r>
      <rPr>
        <sz val="9"/>
        <rFont val="Arial"/>
        <family val="2"/>
      </rPr>
      <t>TORCH IgM</t>
    </r>
  </si>
  <si>
    <r>
      <rPr>
        <sz val="9"/>
        <rFont val="Arial"/>
        <family val="2"/>
      </rPr>
      <t>TORCH PANEL</t>
    </r>
  </si>
  <si>
    <r>
      <rPr>
        <sz val="9"/>
        <rFont val="Arial"/>
        <family val="2"/>
      </rPr>
      <t>TOXOPLASMA (IgG,IgM)</t>
    </r>
  </si>
  <si>
    <r>
      <rPr>
        <sz val="9"/>
        <rFont val="Arial"/>
        <family val="2"/>
      </rPr>
      <t>TOXOPLASMA(IGG)</t>
    </r>
  </si>
  <si>
    <r>
      <rPr>
        <sz val="9"/>
        <rFont val="Arial"/>
        <family val="2"/>
      </rPr>
      <t>TOXOPLASMA(IGM)</t>
    </r>
  </si>
  <si>
    <r>
      <rPr>
        <sz val="9"/>
        <rFont val="Arial"/>
        <family val="2"/>
      </rPr>
      <t>TRACHEAL ASPIRATE FOR AFB STAIN</t>
    </r>
  </si>
  <si>
    <r>
      <rPr>
        <sz val="9"/>
        <rFont val="Arial"/>
        <family val="2"/>
      </rPr>
      <t>TRACHEAL ASPIRATE FOR FUNGUS</t>
    </r>
  </si>
  <si>
    <r>
      <rPr>
        <sz val="9"/>
        <rFont val="Arial"/>
        <family val="2"/>
      </rPr>
      <t>TRACHEAL ASPIRATE FOR GRAM STAIN</t>
    </r>
  </si>
  <si>
    <r>
      <rPr>
        <sz val="9"/>
        <rFont val="Arial"/>
        <family val="2"/>
      </rPr>
      <t>TRACHEAL ASPIRATE SWAB C/S</t>
    </r>
  </si>
  <si>
    <r>
      <rPr>
        <sz val="9"/>
        <rFont val="Arial"/>
        <family val="2"/>
      </rPr>
      <t>TRANSFUSION REACTION BAG C/S</t>
    </r>
  </si>
  <si>
    <r>
      <rPr>
        <sz val="9"/>
        <rFont val="Arial"/>
        <family val="2"/>
      </rPr>
      <t>TROLLEY WHEELS</t>
    </r>
  </si>
  <si>
    <r>
      <rPr>
        <sz val="9"/>
        <rFont val="Arial"/>
        <family val="2"/>
      </rPr>
      <t>TROLLY WHEEL (Outsource)</t>
    </r>
  </si>
  <si>
    <r>
      <rPr>
        <sz val="9"/>
        <rFont val="Arial"/>
        <family val="2"/>
      </rPr>
      <t>TUBE POINT CULTURE</t>
    </r>
  </si>
  <si>
    <r>
      <rPr>
        <sz val="9"/>
        <rFont val="Arial"/>
        <family val="2"/>
      </rPr>
      <t>TYPHI WELL TEST</t>
    </r>
  </si>
  <si>
    <r>
      <rPr>
        <sz val="9"/>
        <rFont val="Arial"/>
        <family val="2"/>
      </rPr>
      <t>TYPHIDOT IGg-igm</t>
    </r>
  </si>
  <si>
    <r>
      <rPr>
        <sz val="9"/>
        <rFont val="Arial"/>
        <family val="2"/>
      </rPr>
      <t>URETHRAL DISCHARGE FOR C/S</t>
    </r>
  </si>
  <si>
    <r>
      <rPr>
        <sz val="9"/>
        <rFont val="Arial"/>
        <family val="2"/>
      </rPr>
      <t>URETHRAL SMEAR FOR GONOCOCCI</t>
    </r>
  </si>
  <si>
    <r>
      <rPr>
        <sz val="9"/>
        <rFont val="Arial"/>
        <family val="2"/>
      </rPr>
      <t>URINE C/S</t>
    </r>
  </si>
  <si>
    <r>
      <rPr>
        <sz val="9"/>
        <rFont val="Arial"/>
        <family val="2"/>
      </rPr>
      <t>URINE FOR AFB</t>
    </r>
  </si>
  <si>
    <r>
      <rPr>
        <sz val="9"/>
        <rFont val="Arial"/>
        <family val="2"/>
      </rPr>
      <t>URINE FOR FUNGAL SMEAR</t>
    </r>
  </si>
  <si>
    <r>
      <rPr>
        <sz val="9"/>
        <rFont val="Arial"/>
        <family val="2"/>
      </rPr>
      <t>URINE FOR GRAM STAIN</t>
    </r>
  </si>
  <si>
    <r>
      <rPr>
        <sz val="9"/>
        <rFont val="Arial"/>
        <family val="2"/>
      </rPr>
      <t>USG GUIDED ASPIRAT. FOR C/S</t>
    </r>
  </si>
  <si>
    <r>
      <rPr>
        <sz val="9"/>
        <rFont val="Arial"/>
        <family val="2"/>
      </rPr>
      <t>USG GUIDED ASPIRATE  FOR GRAM STAIN</t>
    </r>
  </si>
  <si>
    <r>
      <rPr>
        <sz val="9"/>
        <rFont val="Arial"/>
        <family val="2"/>
      </rPr>
      <t>USG GUIDED ASPIRATE FOR AFB STAIN</t>
    </r>
  </si>
  <si>
    <r>
      <rPr>
        <sz val="9"/>
        <rFont val="Arial"/>
        <family val="2"/>
      </rPr>
      <t>USG GUIDED ASPIRATE FOR FUNGAL STAIN</t>
    </r>
  </si>
  <si>
    <r>
      <rPr>
        <sz val="9"/>
        <rFont val="Arial"/>
        <family val="2"/>
      </rPr>
      <t>USG PELVIC COLLECTION FOR AFB STAIN</t>
    </r>
  </si>
  <si>
    <r>
      <rPr>
        <sz val="9"/>
        <rFont val="Arial"/>
        <family val="2"/>
      </rPr>
      <t>USG PELVIC COLLECTION FOR C/S</t>
    </r>
  </si>
  <si>
    <r>
      <rPr>
        <sz val="9"/>
        <rFont val="Arial"/>
        <family val="2"/>
      </rPr>
      <t>USG PELVIC COLLECTION FOR FUNGAL STAIN</t>
    </r>
  </si>
  <si>
    <r>
      <rPr>
        <sz val="9"/>
        <rFont val="Arial"/>
        <family val="2"/>
      </rPr>
      <t>USG PELVIC COLLECTION FOR GRAM STAIN</t>
    </r>
  </si>
  <si>
    <r>
      <rPr>
        <sz val="9"/>
        <rFont val="Arial"/>
        <family val="2"/>
      </rPr>
      <t>VAGINAL SWAB C/S</t>
    </r>
  </si>
  <si>
    <r>
      <rPr>
        <sz val="9"/>
        <rFont val="Arial"/>
        <family val="2"/>
      </rPr>
      <t>VANTILETOR CASTTE</t>
    </r>
  </si>
  <si>
    <r>
      <rPr>
        <sz val="9"/>
        <rFont val="Arial"/>
        <family val="2"/>
      </rPr>
      <t>VDRL TEST</t>
    </r>
  </si>
  <si>
    <r>
      <rPr>
        <sz val="9"/>
        <rFont val="Arial"/>
        <family val="2"/>
      </rPr>
      <t>VDRL WITH TITRE</t>
    </r>
  </si>
  <si>
    <r>
      <rPr>
        <sz val="9"/>
        <rFont val="Arial"/>
        <family val="2"/>
      </rPr>
      <t>VENTILATOR</t>
    </r>
  </si>
  <si>
    <r>
      <rPr>
        <sz val="9"/>
        <rFont val="Arial"/>
        <family val="2"/>
      </rPr>
      <t>VENTILATOR EXP.CASEETT CULTURE</t>
    </r>
  </si>
  <si>
    <r>
      <rPr>
        <sz val="9"/>
        <rFont val="Arial"/>
        <family val="2"/>
      </rPr>
      <t>WALL SURFACE</t>
    </r>
  </si>
  <si>
    <r>
      <rPr>
        <sz val="9"/>
        <rFont val="Arial"/>
        <family val="2"/>
      </rPr>
      <t>WALL SURFACE (Outsource)</t>
    </r>
  </si>
  <si>
    <r>
      <rPr>
        <sz val="9"/>
        <rFont val="Arial"/>
        <family val="2"/>
      </rPr>
      <t>WASH BASIN</t>
    </r>
  </si>
  <si>
    <r>
      <rPr>
        <sz val="9"/>
        <rFont val="Arial"/>
        <family val="2"/>
      </rPr>
      <t>WASH BASIN (Outsource)</t>
    </r>
  </si>
  <si>
    <r>
      <rPr>
        <sz val="9"/>
        <rFont val="Arial"/>
        <family val="2"/>
      </rPr>
      <t>WATER C/S (TUBE METHOD)</t>
    </r>
  </si>
  <si>
    <r>
      <rPr>
        <sz val="9"/>
        <rFont val="Arial"/>
        <family val="2"/>
      </rPr>
      <t>WATER SAMPLE</t>
    </r>
  </si>
  <si>
    <r>
      <rPr>
        <sz val="9"/>
        <rFont val="Arial"/>
        <family val="2"/>
      </rPr>
      <t>WESTERN BLOT TEST</t>
    </r>
  </si>
  <si>
    <r>
      <rPr>
        <sz val="9"/>
        <rFont val="Arial"/>
        <family val="2"/>
      </rPr>
      <t>WIDAL TEST</t>
    </r>
  </si>
  <si>
    <r>
      <rPr>
        <sz val="9"/>
        <rFont val="Arial"/>
        <family val="2"/>
      </rPr>
      <t>WOUND SWAB FOR PUS C/S</t>
    </r>
  </si>
  <si>
    <r>
      <rPr>
        <sz val="8"/>
        <rFont val="Times New Roman"/>
        <family val="1"/>
      </rPr>
      <t>RENAL PROFILE :-</t>
    </r>
  </si>
  <si>
    <r>
      <rPr>
        <sz val="8"/>
        <rFont val="Times New Roman"/>
        <family val="1"/>
      </rPr>
      <t xml:space="preserve">(TC,   DLC,   ESR,   Hb,   MCH,   MCHC,   MCV,   PCV,   PLATELET COUNT,  RBC,  BUN,  UREA,  CREATININE,  URIC ACID,  TOTAL PROTEIN,    ALBUMIN,    GLOBULIN,    Na+,    K+,    CALCIUM,
</t>
    </r>
    <r>
      <rPr>
        <sz val="8"/>
        <rFont val="Times New Roman"/>
        <family val="1"/>
      </rPr>
      <t>PHOSPHORUS, CHLORIDE)</t>
    </r>
  </si>
  <si>
    <r>
      <rPr>
        <sz val="8"/>
        <rFont val="Times New Roman"/>
        <family val="1"/>
      </rPr>
      <t>CBC :-</t>
    </r>
  </si>
  <si>
    <r>
      <rPr>
        <sz val="8"/>
        <rFont val="Times New Roman"/>
        <family val="1"/>
      </rPr>
      <t xml:space="preserve">(Hb, TC, DLC, ESR, PCV, MCV, MCH, MCHC, PLATELET
</t>
    </r>
    <r>
      <rPr>
        <sz val="8"/>
        <rFont val="Times New Roman"/>
        <family val="1"/>
      </rPr>
      <t>COUNT, TRBC)</t>
    </r>
  </si>
  <si>
    <r>
      <rPr>
        <sz val="8"/>
        <rFont val="Times New Roman"/>
        <family val="1"/>
      </rPr>
      <t>BLOOD RE :-</t>
    </r>
  </si>
  <si>
    <r>
      <rPr>
        <sz val="8"/>
        <rFont val="Times New Roman"/>
        <family val="1"/>
      </rPr>
      <t>(TC, DLC, Hb, ESR)</t>
    </r>
  </si>
  <si>
    <r>
      <rPr>
        <sz val="8"/>
        <rFont val="Times New Roman"/>
        <family val="1"/>
      </rPr>
      <t>TFT. :-</t>
    </r>
  </si>
  <si>
    <r>
      <rPr>
        <sz val="8"/>
        <rFont val="Times New Roman"/>
        <family val="1"/>
      </rPr>
      <t>(T3, T4, TSH)</t>
    </r>
  </si>
  <si>
    <r>
      <rPr>
        <sz val="8"/>
        <rFont val="Times New Roman"/>
        <family val="1"/>
      </rPr>
      <t>LIVER PROFILE. :-</t>
    </r>
  </si>
  <si>
    <r>
      <rPr>
        <sz val="8"/>
        <rFont val="Times New Roman"/>
        <family val="1"/>
      </rPr>
      <t>LIPID PROFILE. :-</t>
    </r>
  </si>
  <si>
    <r>
      <rPr>
        <sz val="8"/>
        <rFont val="Times New Roman"/>
        <family val="1"/>
      </rPr>
      <t xml:space="preserve">(CHOLESTEROL, TGL, HDL, LDL, VLDL, T.CHOLESTEROL /
</t>
    </r>
    <r>
      <rPr>
        <sz val="8"/>
        <rFont val="Times New Roman"/>
        <family val="1"/>
      </rPr>
      <t>HDL CHOL RATIO)</t>
    </r>
  </si>
  <si>
    <r>
      <rPr>
        <sz val="8"/>
        <rFont val="Times New Roman"/>
        <family val="1"/>
      </rPr>
      <t>BILIRUBIN. FRACTION :-</t>
    </r>
  </si>
  <si>
    <r>
      <rPr>
        <sz val="8"/>
        <rFont val="Times New Roman"/>
        <family val="1"/>
      </rPr>
      <t>(TOTAL BILIRUBIN, DIRECT &amp; INDIRECT BILIRUBIN)</t>
    </r>
  </si>
  <si>
    <r>
      <rPr>
        <sz val="8"/>
        <rFont val="Times New Roman"/>
        <family val="1"/>
      </rPr>
      <t>CARDIAC PROFILE. :-</t>
    </r>
  </si>
  <si>
    <r>
      <rPr>
        <sz val="8"/>
        <rFont val="Times New Roman"/>
        <family val="1"/>
      </rPr>
      <t xml:space="preserve">(CHOLESTEROL, TRIGLYCERIDES, HDL, LDL, VLDL, CPK, CK-
</t>
    </r>
    <r>
      <rPr>
        <sz val="8"/>
        <rFont val="Times New Roman"/>
        <family val="1"/>
      </rPr>
      <t>MB, LDH, SGOT)</t>
    </r>
  </si>
  <si>
    <r>
      <rPr>
        <sz val="8"/>
        <rFont val="Times New Roman"/>
        <family val="1"/>
      </rPr>
      <t>ELECTROLYTES PROFILE. :-</t>
    </r>
  </si>
  <si>
    <r>
      <rPr>
        <sz val="8"/>
        <rFont val="Times New Roman"/>
        <family val="1"/>
      </rPr>
      <t>(Na+, K+, CALCUM, CHLORIDE, PHOSPHORUS)</t>
    </r>
  </si>
  <si>
    <r>
      <rPr>
        <sz val="8"/>
        <rFont val="Times New Roman"/>
        <family val="1"/>
      </rPr>
      <t>PROTEIN FRACTION.</t>
    </r>
  </si>
  <si>
    <r>
      <rPr>
        <sz val="8"/>
        <rFont val="Times New Roman"/>
        <family val="1"/>
      </rPr>
      <t>(TOTAL PROTEIN FRACTION, ALBUMIN, GLOBULIN)</t>
    </r>
  </si>
  <si>
    <r>
      <rPr>
        <sz val="8"/>
        <rFont val="Times New Roman"/>
        <family val="1"/>
      </rPr>
      <t>DIABETIC PROFILE :-</t>
    </r>
  </si>
  <si>
    <r>
      <rPr>
        <sz val="8"/>
        <rFont val="Times New Roman"/>
        <family val="1"/>
      </rPr>
      <t>(FBS, PPBS, CREATININE, Na+, K+, CHOLESTEROL,</t>
    </r>
  </si>
  <si>
    <r>
      <rPr>
        <sz val="9"/>
        <rFont val="Arial"/>
        <family val="2"/>
      </rPr>
      <t>CT BRAIN+CERVICAL SPINE</t>
    </r>
  </si>
  <si>
    <r>
      <rPr>
        <sz val="9"/>
        <rFont val="Arial"/>
        <family val="2"/>
      </rPr>
      <t>CT SCAN</t>
    </r>
  </si>
  <si>
    <r>
      <rPr>
        <sz val="9"/>
        <rFont val="Arial"/>
        <family val="2"/>
      </rPr>
      <t>CT BRAIN+WHOLE SPINE SCREENING</t>
    </r>
  </si>
  <si>
    <r>
      <rPr>
        <sz val="9"/>
        <rFont val="Arial"/>
        <family val="2"/>
      </rPr>
      <t>CT GUIDED DRAINAGE</t>
    </r>
  </si>
  <si>
    <r>
      <rPr>
        <sz val="9"/>
        <rFont val="Arial"/>
        <family val="2"/>
      </rPr>
      <t>CT GUIDED SIMPLE BIOPSY</t>
    </r>
  </si>
  <si>
    <r>
      <rPr>
        <sz val="9"/>
        <rFont val="Arial"/>
        <family val="2"/>
      </rPr>
      <t>CT KUB &amp; DORSOLUMBER SPINE</t>
    </r>
  </si>
  <si>
    <r>
      <rPr>
        <sz val="9"/>
        <rFont val="Arial"/>
        <family val="2"/>
      </rPr>
      <t>CT WHOLE SPINE SCREENING</t>
    </r>
  </si>
  <si>
    <r>
      <rPr>
        <sz val="9"/>
        <rFont val="Arial"/>
        <family val="2"/>
      </rPr>
      <t>CT-ADRENALS &amp; KIDNEYS(P)</t>
    </r>
  </si>
  <si>
    <r>
      <rPr>
        <sz val="9"/>
        <rFont val="Arial"/>
        <family val="2"/>
      </rPr>
      <t>CT-ADRENALS(P)</t>
    </r>
  </si>
  <si>
    <r>
      <rPr>
        <sz val="9"/>
        <rFont val="Arial"/>
        <family val="2"/>
      </rPr>
      <t>CT-ANGIOGRAPHY(P)</t>
    </r>
  </si>
  <si>
    <r>
      <rPr>
        <sz val="9"/>
        <rFont val="Arial"/>
        <family val="2"/>
      </rPr>
      <t>CT-BRAIN &amp; LIMITED PNS(P)</t>
    </r>
  </si>
  <si>
    <r>
      <rPr>
        <sz val="9"/>
        <rFont val="Arial"/>
        <family val="2"/>
      </rPr>
      <t>CT-BRAIN &amp; MASTOID(P)</t>
    </r>
  </si>
  <si>
    <r>
      <rPr>
        <sz val="9"/>
        <rFont val="Arial"/>
        <family val="2"/>
      </rPr>
      <t>CT-BRAIN &amp; ORBIT(P)</t>
    </r>
  </si>
  <si>
    <r>
      <rPr>
        <sz val="9"/>
        <rFont val="Arial"/>
        <family val="2"/>
      </rPr>
      <t>CT-BRAIN PLAIN(P)</t>
    </r>
  </si>
  <si>
    <r>
      <rPr>
        <sz val="9"/>
        <rFont val="Arial"/>
        <family val="2"/>
      </rPr>
      <t>CT-BRAIN WITH PITUITARY(P)</t>
    </r>
  </si>
  <si>
    <r>
      <rPr>
        <sz val="9"/>
        <rFont val="Arial"/>
        <family val="2"/>
      </rPr>
      <t>CT-CERVICAL SPINE(P)</t>
    </r>
  </si>
  <si>
    <r>
      <rPr>
        <sz val="9"/>
        <rFont val="Arial"/>
        <family val="2"/>
      </rPr>
      <t>CT-CHEST HRCT(P)</t>
    </r>
  </si>
  <si>
    <r>
      <rPr>
        <sz val="9"/>
        <rFont val="Arial"/>
        <family val="2"/>
      </rPr>
      <t>CT-COELIAC BLOCK(P)</t>
    </r>
  </si>
  <si>
    <r>
      <rPr>
        <sz val="9"/>
        <rFont val="Arial"/>
        <family val="2"/>
      </rPr>
      <t>CT-DORSAL LUMBER SPINE(P)</t>
    </r>
  </si>
  <si>
    <r>
      <rPr>
        <sz val="9"/>
        <rFont val="Arial"/>
        <family val="2"/>
      </rPr>
      <t>CT-DORSAL SPINE(P)</t>
    </r>
  </si>
  <si>
    <r>
      <rPr>
        <sz val="9"/>
        <rFont val="Arial"/>
        <family val="2"/>
      </rPr>
      <t>CT-EXTREMETIES(P)</t>
    </r>
  </si>
  <si>
    <r>
      <rPr>
        <sz val="9"/>
        <rFont val="Arial"/>
        <family val="2"/>
      </rPr>
      <t>CT-FNAC WITH FLIM</t>
    </r>
  </si>
  <si>
    <r>
      <rPr>
        <sz val="9"/>
        <rFont val="Arial"/>
        <family val="2"/>
      </rPr>
      <t>CT-HRCT LUNG</t>
    </r>
  </si>
  <si>
    <r>
      <rPr>
        <sz val="9"/>
        <rFont val="Arial"/>
        <family val="2"/>
      </rPr>
      <t>CT-JOINT EACH PART(P)</t>
    </r>
  </si>
  <si>
    <r>
      <rPr>
        <sz val="9"/>
        <rFont val="Arial"/>
        <family val="2"/>
      </rPr>
      <t>CT-JOINT(P)</t>
    </r>
  </si>
  <si>
    <r>
      <rPr>
        <sz val="9"/>
        <rFont val="Arial"/>
        <family val="2"/>
      </rPr>
      <t>CT-KIDNEY SCREENING(P)</t>
    </r>
  </si>
  <si>
    <r>
      <rPr>
        <sz val="9"/>
        <rFont val="Arial"/>
        <family val="2"/>
      </rPr>
      <t>CT-KIDNEYS(P)</t>
    </r>
  </si>
  <si>
    <r>
      <rPr>
        <sz val="9"/>
        <rFont val="Arial"/>
        <family val="2"/>
      </rPr>
      <t>CT-KNEE JOINT</t>
    </r>
  </si>
  <si>
    <r>
      <rPr>
        <sz val="9"/>
        <rFont val="Arial"/>
        <family val="2"/>
      </rPr>
      <t>CT-KUB(P)</t>
    </r>
  </si>
  <si>
    <r>
      <rPr>
        <sz val="9"/>
        <rFont val="Arial"/>
        <family val="2"/>
      </rPr>
      <t>CT-LARYNX(P)</t>
    </r>
  </si>
  <si>
    <r>
      <rPr>
        <sz val="9"/>
        <rFont val="Arial"/>
        <family val="2"/>
      </rPr>
      <t>CT-LOWER ABDOMEN/PELVIS(P)</t>
    </r>
  </si>
  <si>
    <r>
      <rPr>
        <sz val="9"/>
        <rFont val="Arial"/>
        <family val="2"/>
      </rPr>
      <t>CT-LUMBAR SPINE(P)</t>
    </r>
  </si>
  <si>
    <r>
      <rPr>
        <sz val="9"/>
        <rFont val="Arial"/>
        <family val="2"/>
      </rPr>
      <t>CT-MANDIBLE(P)</t>
    </r>
  </si>
  <si>
    <r>
      <rPr>
        <sz val="9"/>
        <rFont val="Arial"/>
        <family val="2"/>
      </rPr>
      <t>CT-MASTOIDS(P)</t>
    </r>
  </si>
  <si>
    <r>
      <rPr>
        <sz val="9"/>
        <rFont val="Arial"/>
        <family val="2"/>
      </rPr>
      <t>CT-MAXILLAR(P)</t>
    </r>
  </si>
  <si>
    <r>
      <rPr>
        <sz val="9"/>
        <rFont val="Arial"/>
        <family val="2"/>
      </rPr>
      <t>CT-MYELO C/DL(EACH)(P)</t>
    </r>
  </si>
  <si>
    <r>
      <rPr>
        <sz val="9"/>
        <rFont val="Arial"/>
        <family val="2"/>
      </rPr>
      <t>CT-MYELOGRAM-CERVICAL(P)</t>
    </r>
  </si>
  <si>
    <r>
      <rPr>
        <sz val="9"/>
        <rFont val="Arial"/>
        <family val="2"/>
      </rPr>
      <t>CT-MYELOGRAM-LUMBAR SPINE OR D/S (P)</t>
    </r>
  </si>
  <si>
    <r>
      <rPr>
        <sz val="9"/>
        <rFont val="Arial"/>
        <family val="2"/>
      </rPr>
      <t>CT-NASOPHARYNX(P)</t>
    </r>
  </si>
  <si>
    <r>
      <rPr>
        <sz val="9"/>
        <rFont val="Arial"/>
        <family val="2"/>
      </rPr>
      <t>CT-NECK(P)</t>
    </r>
  </si>
  <si>
    <r>
      <rPr>
        <sz val="9"/>
        <rFont val="Arial"/>
        <family val="2"/>
      </rPr>
      <t>CT-ORBIT(P)</t>
    </r>
  </si>
  <si>
    <r>
      <rPr>
        <sz val="9"/>
        <rFont val="Arial"/>
        <family val="2"/>
      </rPr>
      <t>CT-PANCREAS(P)</t>
    </r>
  </si>
  <si>
    <r>
      <rPr>
        <sz val="9"/>
        <rFont val="Arial"/>
        <family val="2"/>
      </rPr>
      <t>CT-PAROTID(P)</t>
    </r>
  </si>
  <si>
    <r>
      <rPr>
        <sz val="9"/>
        <rFont val="Arial"/>
        <family val="2"/>
      </rPr>
      <t>CT-PHASIC STUDY LIVER</t>
    </r>
  </si>
  <si>
    <r>
      <rPr>
        <sz val="9"/>
        <rFont val="Arial"/>
        <family val="2"/>
      </rPr>
      <t>CT-PITUITARY(P)</t>
    </r>
  </si>
  <si>
    <r>
      <rPr>
        <sz val="9"/>
        <rFont val="Arial"/>
        <family val="2"/>
      </rPr>
      <t>CT-PNS(P)</t>
    </r>
  </si>
  <si>
    <r>
      <rPr>
        <sz val="9"/>
        <rFont val="Arial"/>
        <family val="2"/>
      </rPr>
      <t>CT-PULMONARY ANGIO</t>
    </r>
  </si>
  <si>
    <r>
      <rPr>
        <sz val="9"/>
        <rFont val="Arial"/>
        <family val="2"/>
      </rPr>
      <t>CT-TEMPORAL BONE(P)</t>
    </r>
  </si>
  <si>
    <r>
      <rPr>
        <sz val="9"/>
        <rFont val="Arial"/>
        <family val="2"/>
      </rPr>
      <t>CT-THORACIC  SPINE (P)</t>
    </r>
  </si>
  <si>
    <r>
      <rPr>
        <sz val="9"/>
        <rFont val="Arial"/>
        <family val="2"/>
      </rPr>
      <t>CT-THORAX(P)</t>
    </r>
  </si>
  <si>
    <r>
      <rPr>
        <sz val="9"/>
        <rFont val="Arial"/>
        <family val="2"/>
      </rPr>
      <t>CT-THYROID (P)</t>
    </r>
  </si>
  <si>
    <r>
      <rPr>
        <sz val="9"/>
        <rFont val="Arial"/>
        <family val="2"/>
      </rPr>
      <t>CT-UPPER ABDOMEN(P)</t>
    </r>
  </si>
  <si>
    <r>
      <rPr>
        <sz val="9"/>
        <rFont val="Arial"/>
        <family val="2"/>
      </rPr>
      <t>CT-WHOLE ABDOMEN(P)</t>
    </r>
  </si>
  <si>
    <r>
      <rPr>
        <sz val="9"/>
        <rFont val="Arial"/>
        <family val="2"/>
      </rPr>
      <t>MRI ANGIO OF NECK VESSELS &amp; CIRCLE OF WILLIS</t>
    </r>
  </si>
  <si>
    <r>
      <rPr>
        <sz val="9"/>
        <rFont val="Arial"/>
        <family val="2"/>
      </rPr>
      <t>MRI</t>
    </r>
  </si>
  <si>
    <r>
      <rPr>
        <sz val="9"/>
        <rFont val="Arial"/>
        <family val="2"/>
      </rPr>
      <t>MRI BRAIN</t>
    </r>
  </si>
  <si>
    <r>
      <rPr>
        <sz val="9"/>
        <rFont val="Arial"/>
        <family val="2"/>
      </rPr>
      <t>MRI BRAIN WITH MR ANGIO OF CIRCLE OF WILLIS</t>
    </r>
  </si>
  <si>
    <r>
      <rPr>
        <sz val="9"/>
        <rFont val="Arial"/>
        <family val="2"/>
      </rPr>
      <t>MRI CERVICAL SPINE AND SCREENING OF BRAIN</t>
    </r>
  </si>
  <si>
    <r>
      <rPr>
        <sz val="9"/>
        <rFont val="Arial"/>
        <family val="2"/>
      </rPr>
      <t>MRI FOR MORE THAN TWO PART(WITHOUT CONTRAST)</t>
    </r>
  </si>
  <si>
    <r>
      <rPr>
        <sz val="9"/>
        <rFont val="Arial"/>
        <family val="2"/>
      </rPr>
      <t>MRI FOR SINGLE PART(WITHOUT CONTRAST)</t>
    </r>
  </si>
  <si>
    <r>
      <rPr>
        <sz val="9"/>
        <rFont val="Arial"/>
        <family val="2"/>
      </rPr>
      <t>MRI TONGUE</t>
    </r>
  </si>
  <si>
    <r>
      <rPr>
        <sz val="9"/>
        <rFont val="Arial"/>
        <family val="2"/>
      </rPr>
      <t>MRI-ANGIO BRAIN</t>
    </r>
  </si>
  <si>
    <r>
      <rPr>
        <sz val="9"/>
        <rFont val="Arial"/>
        <family val="2"/>
      </rPr>
      <t>MRI-BOTH HIP</t>
    </r>
  </si>
  <si>
    <r>
      <rPr>
        <sz val="9"/>
        <rFont val="Arial"/>
        <family val="2"/>
      </rPr>
      <t>MRI-BRAIN</t>
    </r>
  </si>
  <si>
    <r>
      <rPr>
        <sz val="9"/>
        <rFont val="Arial"/>
        <family val="2"/>
      </rPr>
      <t>MRI-BRAIN+CERVICAL SPINE SCREENING</t>
    </r>
  </si>
  <si>
    <r>
      <rPr>
        <sz val="9"/>
        <rFont val="Arial"/>
        <family val="2"/>
      </rPr>
      <t>MRI-BRAIN+WHOLE SPINE SCREENING</t>
    </r>
  </si>
  <si>
    <r>
      <rPr>
        <sz val="9"/>
        <rFont val="Arial"/>
        <family val="2"/>
      </rPr>
      <t>MRI-CEMR ANGIO(P+C)</t>
    </r>
  </si>
  <si>
    <r>
      <rPr>
        <sz val="9"/>
        <rFont val="Arial"/>
        <family val="2"/>
      </rPr>
      <t>MRI-CEMR RENAL ANGIO(P+C)</t>
    </r>
  </si>
  <si>
    <r>
      <rPr>
        <sz val="9"/>
        <rFont val="Arial"/>
        <family val="2"/>
      </rPr>
      <t>MRI-CERVICAL SPINE</t>
    </r>
  </si>
  <si>
    <r>
      <rPr>
        <sz val="9"/>
        <rFont val="Arial"/>
        <family val="2"/>
      </rPr>
      <t>MRI-CERVICAL+WHOLE SPINE SCREENING</t>
    </r>
  </si>
  <si>
    <r>
      <rPr>
        <sz val="9"/>
        <rFont val="Arial"/>
        <family val="2"/>
      </rPr>
      <t>MRI-CHEST</t>
    </r>
  </si>
  <si>
    <r>
      <rPr>
        <sz val="9"/>
        <rFont val="Arial"/>
        <family val="2"/>
      </rPr>
      <t>MRI-DORSAL SPINE</t>
    </r>
  </si>
  <si>
    <r>
      <rPr>
        <sz val="9"/>
        <rFont val="Arial"/>
        <family val="2"/>
      </rPr>
      <t>MRI-DORSAL+WHOLE SPINE SCREENING</t>
    </r>
  </si>
  <si>
    <r>
      <rPr>
        <sz val="9"/>
        <rFont val="Arial"/>
        <family val="2"/>
      </rPr>
      <t>MRI-FISTULOGRAM</t>
    </r>
  </si>
  <si>
    <r>
      <rPr>
        <sz val="9"/>
        <rFont val="Arial"/>
        <family val="2"/>
      </rPr>
      <t>MRI-FOR DOUBLE PART(WITHOUT CONTRAST)</t>
    </r>
  </si>
  <si>
    <r>
      <rPr>
        <sz val="9"/>
        <rFont val="Arial"/>
        <family val="2"/>
      </rPr>
      <t>MRI-LEFT ANKLE JOINT</t>
    </r>
  </si>
  <si>
    <r>
      <rPr>
        <sz val="9"/>
        <rFont val="Arial"/>
        <family val="2"/>
      </rPr>
      <t>MRI-LEFT ARM</t>
    </r>
  </si>
  <si>
    <r>
      <rPr>
        <sz val="9"/>
        <rFont val="Arial"/>
        <family val="2"/>
      </rPr>
      <t>MRI-LEFT ELBOW JOINT</t>
    </r>
  </si>
  <si>
    <r>
      <rPr>
        <sz val="9"/>
        <rFont val="Arial"/>
        <family val="2"/>
      </rPr>
      <t>MRI-LEFT FOOT</t>
    </r>
  </si>
  <si>
    <r>
      <rPr>
        <sz val="9"/>
        <rFont val="Arial"/>
        <family val="2"/>
      </rPr>
      <t>MRI-LEFT HAND</t>
    </r>
  </si>
  <si>
    <r>
      <rPr>
        <sz val="9"/>
        <rFont val="Arial"/>
        <family val="2"/>
      </rPr>
      <t>MRI-LEFT HIP JOINT</t>
    </r>
  </si>
  <si>
    <r>
      <rPr>
        <sz val="9"/>
        <rFont val="Arial"/>
        <family val="2"/>
      </rPr>
      <t>MRI-LEFT KNEE JOINT</t>
    </r>
  </si>
  <si>
    <r>
      <rPr>
        <sz val="9"/>
        <rFont val="Arial"/>
        <family val="2"/>
      </rPr>
      <t>MRI-LEFT LEG</t>
    </r>
  </si>
  <si>
    <r>
      <rPr>
        <sz val="9"/>
        <rFont val="Arial"/>
        <family val="2"/>
      </rPr>
      <t>MRI-LEFT SHOULDER JOINT</t>
    </r>
  </si>
  <si>
    <r>
      <rPr>
        <sz val="9"/>
        <rFont val="Arial"/>
        <family val="2"/>
      </rPr>
      <t>MRI-LEFT THIGH</t>
    </r>
  </si>
  <si>
    <r>
      <rPr>
        <sz val="9"/>
        <rFont val="Arial"/>
        <family val="2"/>
      </rPr>
      <t>MRI-LEFT WRIST JOINT</t>
    </r>
  </si>
  <si>
    <r>
      <rPr>
        <sz val="9"/>
        <rFont val="Arial"/>
        <family val="2"/>
      </rPr>
      <t>MRI-LS SPINE WITH SCREENING HIP JOINT</t>
    </r>
  </si>
  <si>
    <r>
      <rPr>
        <sz val="9"/>
        <rFont val="Arial"/>
        <family val="2"/>
      </rPr>
      <t>MRI-LS SPINE+WHOLE SCREENING</t>
    </r>
  </si>
  <si>
    <r>
      <rPr>
        <sz val="9"/>
        <rFont val="Arial"/>
        <family val="2"/>
      </rPr>
      <t>MRI-LUMBER SACRAL SPINE</t>
    </r>
  </si>
  <si>
    <r>
      <rPr>
        <sz val="9"/>
        <rFont val="Arial"/>
        <family val="2"/>
      </rPr>
      <t>MRI-MRCP</t>
    </r>
  </si>
  <si>
    <r>
      <rPr>
        <sz val="9"/>
        <rFont val="Arial"/>
        <family val="2"/>
      </rPr>
      <t>MRI-NASOPHARYNX</t>
    </r>
  </si>
  <si>
    <r>
      <rPr>
        <sz val="9"/>
        <rFont val="Arial"/>
        <family val="2"/>
      </rPr>
      <t>MRI-NECK</t>
    </r>
  </si>
  <si>
    <r>
      <rPr>
        <sz val="9"/>
        <rFont val="Arial"/>
        <family val="2"/>
      </rPr>
      <t>MRI-NECK ANGIO</t>
    </r>
  </si>
  <si>
    <r>
      <rPr>
        <sz val="9"/>
        <rFont val="Arial"/>
        <family val="2"/>
      </rPr>
      <t>MRI-ORBIT</t>
    </r>
  </si>
  <si>
    <r>
      <rPr>
        <sz val="9"/>
        <rFont val="Arial"/>
        <family val="2"/>
      </rPr>
      <t>MRI-OROPHARYNX</t>
    </r>
  </si>
  <si>
    <r>
      <rPr>
        <sz val="9"/>
        <rFont val="Arial"/>
        <family val="2"/>
      </rPr>
      <t>MRI-PELVIS</t>
    </r>
  </si>
  <si>
    <r>
      <rPr>
        <sz val="9"/>
        <rFont val="Arial"/>
        <family val="2"/>
      </rPr>
      <t>MRI-PNS</t>
    </r>
  </si>
  <si>
    <r>
      <rPr>
        <sz val="9"/>
        <rFont val="Arial"/>
        <family val="2"/>
      </rPr>
      <t>MRI-RIGHT ANKLE JOINT</t>
    </r>
  </si>
  <si>
    <r>
      <rPr>
        <sz val="9"/>
        <rFont val="Arial"/>
        <family val="2"/>
      </rPr>
      <t>MRI-RIGHT ARM</t>
    </r>
  </si>
  <si>
    <r>
      <rPr>
        <sz val="9"/>
        <rFont val="Arial"/>
        <family val="2"/>
      </rPr>
      <t>MRI-RIGHT ELBOW JOINT</t>
    </r>
  </si>
  <si>
    <r>
      <rPr>
        <sz val="9"/>
        <rFont val="Arial"/>
        <family val="2"/>
      </rPr>
      <t>MRI-RIGHT FOOT</t>
    </r>
  </si>
  <si>
    <r>
      <rPr>
        <sz val="9"/>
        <rFont val="Arial"/>
        <family val="2"/>
      </rPr>
      <t>MRI-RIGHT HAND</t>
    </r>
  </si>
  <si>
    <r>
      <rPr>
        <sz val="9"/>
        <rFont val="Arial"/>
        <family val="2"/>
      </rPr>
      <t>MRI-RIGHT HIP JOINT</t>
    </r>
  </si>
  <si>
    <r>
      <rPr>
        <sz val="9"/>
        <rFont val="Arial"/>
        <family val="2"/>
      </rPr>
      <t>MRI-RIGHT KNEE JOINT</t>
    </r>
  </si>
  <si>
    <r>
      <rPr>
        <sz val="9"/>
        <rFont val="Arial"/>
        <family val="2"/>
      </rPr>
      <t>MRI-RIGHT LEG</t>
    </r>
  </si>
  <si>
    <r>
      <rPr>
        <sz val="9"/>
        <rFont val="Arial"/>
        <family val="2"/>
      </rPr>
      <t>MRI-RIGHT SHOULDER JOINT</t>
    </r>
  </si>
  <si>
    <r>
      <rPr>
        <sz val="9"/>
        <rFont val="Arial"/>
        <family val="2"/>
      </rPr>
      <t>MRI-RIGHT THIGH</t>
    </r>
  </si>
  <si>
    <r>
      <rPr>
        <sz val="9"/>
        <rFont val="Arial"/>
        <family val="2"/>
      </rPr>
      <t>MRI-RIGHT WRIST JOINT</t>
    </r>
  </si>
  <si>
    <r>
      <rPr>
        <sz val="9"/>
        <rFont val="Arial"/>
        <family val="2"/>
      </rPr>
      <t>MRI-S.I.JOINT</t>
    </r>
  </si>
  <si>
    <r>
      <rPr>
        <sz val="9"/>
        <rFont val="Arial"/>
        <family val="2"/>
      </rPr>
      <t>MRI-THORACIC SPINE</t>
    </r>
  </si>
  <si>
    <r>
      <rPr>
        <sz val="9"/>
        <rFont val="Arial"/>
        <family val="2"/>
      </rPr>
      <t>MRI-THORACIC+WHOLE SPINE SCREENING</t>
    </r>
  </si>
  <si>
    <r>
      <rPr>
        <sz val="9"/>
        <rFont val="Arial"/>
        <family val="2"/>
      </rPr>
      <t>MRI-UPPER ABDOMEN</t>
    </r>
  </si>
  <si>
    <r>
      <rPr>
        <sz val="9"/>
        <rFont val="Arial"/>
        <family val="2"/>
      </rPr>
      <t>MRI-VENOGRAM BRAIN</t>
    </r>
  </si>
  <si>
    <r>
      <rPr>
        <sz val="9"/>
        <rFont val="Arial"/>
        <family val="2"/>
      </rPr>
      <t>MRI-WHOLE ABDOMEN</t>
    </r>
  </si>
  <si>
    <r>
      <rPr>
        <sz val="9"/>
        <rFont val="Arial"/>
        <family val="2"/>
      </rPr>
      <t>MRI-WHOLE SPINE SCREENING</t>
    </r>
  </si>
  <si>
    <r>
      <rPr>
        <sz val="9"/>
        <rFont val="Arial"/>
        <family val="2"/>
      </rPr>
      <t>ABSCESS DRAIN WITH PIGTAIL CATHETER</t>
    </r>
  </si>
  <si>
    <r>
      <rPr>
        <sz val="9"/>
        <rFont val="Arial"/>
        <family val="2"/>
      </rPr>
      <t>Ultrasonography</t>
    </r>
  </si>
  <si>
    <r>
      <rPr>
        <sz val="9"/>
        <rFont val="Arial"/>
        <family val="2"/>
      </rPr>
      <t>ADNEXEA</t>
    </r>
  </si>
  <si>
    <r>
      <rPr>
        <sz val="9"/>
        <rFont val="Arial"/>
        <family val="2"/>
      </rPr>
      <t>ANOMALY SCAN</t>
    </r>
  </si>
  <si>
    <r>
      <rPr>
        <sz val="9"/>
        <rFont val="Arial"/>
        <family val="2"/>
      </rPr>
      <t>BOTH LEG-DOPPLER</t>
    </r>
  </si>
  <si>
    <r>
      <rPr>
        <sz val="9"/>
        <rFont val="Arial"/>
        <family val="2"/>
      </rPr>
      <t>BRAIN(ULTRASOUND)</t>
    </r>
  </si>
  <si>
    <r>
      <rPr>
        <sz val="9"/>
        <rFont val="Arial"/>
        <family val="2"/>
      </rPr>
      <t>BREAST</t>
    </r>
  </si>
  <si>
    <r>
      <rPr>
        <sz val="9"/>
        <rFont val="Arial"/>
        <family val="2"/>
      </rPr>
      <t>CAROTID DOPPLER</t>
    </r>
  </si>
  <si>
    <r>
      <rPr>
        <sz val="9"/>
        <rFont val="Arial"/>
        <family val="2"/>
      </rPr>
      <t>CAROTID-DOPPLER-SCREENING</t>
    </r>
  </si>
  <si>
    <r>
      <rPr>
        <sz val="9"/>
        <rFont val="Arial"/>
        <family val="2"/>
      </rPr>
      <t>DOPPLER OF P.V.S</t>
    </r>
  </si>
  <si>
    <r>
      <rPr>
        <sz val="9"/>
        <rFont val="Arial"/>
        <family val="2"/>
      </rPr>
      <t>DOPPLER RENAL</t>
    </r>
  </si>
  <si>
    <r>
      <rPr>
        <sz val="9"/>
        <rFont val="Arial"/>
        <family val="2"/>
      </rPr>
      <t>DOPPLER STUDY OF BILATERAL SUB-CLAVIAN ARTERY</t>
    </r>
  </si>
  <si>
    <r>
      <rPr>
        <sz val="9"/>
        <rFont val="Arial"/>
        <family val="2"/>
      </rPr>
      <t>DOPPLER STUDY OF RENAL ARTERY</t>
    </r>
  </si>
  <si>
    <r>
      <rPr>
        <sz val="9"/>
        <rFont val="Arial"/>
        <family val="2"/>
      </rPr>
      <t>DOPPLER STUDY OF SPLENOPORTAL AXIS</t>
    </r>
  </si>
  <si>
    <r>
      <rPr>
        <sz val="9"/>
        <rFont val="Arial"/>
        <family val="2"/>
      </rPr>
      <t>DRAINAGE</t>
    </r>
  </si>
  <si>
    <r>
      <rPr>
        <sz val="9"/>
        <rFont val="Arial"/>
        <family val="2"/>
      </rPr>
      <t>F.N.A.C (Guided Procedure Charge)</t>
    </r>
  </si>
  <si>
    <r>
      <rPr>
        <sz val="9"/>
        <rFont val="Arial"/>
        <family val="2"/>
      </rPr>
      <t>FOLLICULAR-STUDY</t>
    </r>
  </si>
  <si>
    <r>
      <rPr>
        <sz val="9"/>
        <rFont val="Arial"/>
        <family val="2"/>
      </rPr>
      <t>GRAFT-KIDNEY</t>
    </r>
  </si>
  <si>
    <r>
      <rPr>
        <sz val="9"/>
        <rFont val="Arial"/>
        <family val="2"/>
      </rPr>
      <t>GRAFT-KIDNEY-SCREENING</t>
    </r>
  </si>
  <si>
    <r>
      <rPr>
        <sz val="9"/>
        <rFont val="Arial"/>
        <family val="2"/>
      </rPr>
      <t>KUB</t>
    </r>
  </si>
  <si>
    <r>
      <rPr>
        <sz val="9"/>
        <rFont val="Arial"/>
        <family val="2"/>
      </rPr>
      <t>KUB (SCREENING GB&amp;LIVER)</t>
    </r>
  </si>
  <si>
    <r>
      <rPr>
        <sz val="9"/>
        <rFont val="Arial"/>
        <family val="2"/>
      </rPr>
      <t>KUB-GB&amp;LIVER (SCREENING)</t>
    </r>
  </si>
  <si>
    <r>
      <rPr>
        <sz val="9"/>
        <rFont val="Arial"/>
        <family val="2"/>
      </rPr>
      <t>KUB-SCREENING</t>
    </r>
  </si>
  <si>
    <r>
      <rPr>
        <sz val="9"/>
        <rFont val="Arial"/>
        <family val="2"/>
      </rPr>
      <t>LEG DOPPLER (BOTH)</t>
    </r>
  </si>
  <si>
    <r>
      <rPr>
        <sz val="9"/>
        <rFont val="Arial"/>
        <family val="2"/>
      </rPr>
      <t>LEG-DOPPLER-LEFT</t>
    </r>
  </si>
  <si>
    <r>
      <rPr>
        <sz val="9"/>
        <rFont val="Arial"/>
        <family val="2"/>
      </rPr>
      <t>LEG-DOPPLER-RIGHT</t>
    </r>
  </si>
  <si>
    <r>
      <rPr>
        <sz val="9"/>
        <rFont val="Arial"/>
        <family val="2"/>
      </rPr>
      <t>LOWER-ABDOMEN</t>
    </r>
  </si>
  <si>
    <r>
      <rPr>
        <sz val="9"/>
        <rFont val="Arial"/>
        <family val="2"/>
      </rPr>
      <t>LOWER-ABDOMEN-SCREENING</t>
    </r>
  </si>
  <si>
    <r>
      <rPr>
        <sz val="9"/>
        <rFont val="Arial"/>
        <family val="2"/>
      </rPr>
      <t>NECK VESSELS</t>
    </r>
  </si>
  <si>
    <r>
      <rPr>
        <sz val="9"/>
        <rFont val="Arial"/>
        <family val="2"/>
      </rPr>
      <t>NECK VESSELS DOPLER STUDY</t>
    </r>
  </si>
  <si>
    <r>
      <rPr>
        <sz val="9"/>
        <rFont val="Arial"/>
        <family val="2"/>
      </rPr>
      <t>PCN / ABSCESS DRAINAGE</t>
    </r>
  </si>
  <si>
    <r>
      <rPr>
        <sz val="9"/>
        <rFont val="Arial"/>
        <family val="2"/>
      </rPr>
      <t>PCN / PTBD</t>
    </r>
  </si>
  <si>
    <r>
      <rPr>
        <sz val="9"/>
        <rFont val="Arial"/>
        <family val="2"/>
      </rPr>
      <t>PERCUTANEOUS NEPHHROSTOMY</t>
    </r>
  </si>
  <si>
    <r>
      <rPr>
        <sz val="9"/>
        <rFont val="Arial"/>
        <family val="2"/>
      </rPr>
      <t>PERCUTANEOUS TRANS HEPATIC BILIARY DRAINAGE</t>
    </r>
  </si>
  <si>
    <r>
      <rPr>
        <sz val="9"/>
        <rFont val="Arial"/>
        <family val="2"/>
      </rPr>
      <t>PERIPHERIAL DOPPLER ARTERY &amp; VENUS</t>
    </r>
  </si>
  <si>
    <r>
      <rPr>
        <sz val="9"/>
        <rFont val="Arial"/>
        <family val="2"/>
      </rPr>
      <t>PERIPHERIAL DOPPLER ARTERY OR VENUS ( BOTH LIMB)</t>
    </r>
  </si>
  <si>
    <r>
      <rPr>
        <sz val="9"/>
        <rFont val="Arial"/>
        <family val="2"/>
      </rPr>
      <t>PERIPHERIAL DOPPLER ARTERY OR VENUS( ONE LIMB)</t>
    </r>
  </si>
  <si>
    <r>
      <rPr>
        <sz val="9"/>
        <rFont val="Arial"/>
        <family val="2"/>
      </rPr>
      <t>PORTAL DOPPLER</t>
    </r>
  </si>
  <si>
    <r>
      <rPr>
        <sz val="9"/>
        <rFont val="Arial"/>
        <family val="2"/>
      </rPr>
      <t>PREGNANCY</t>
    </r>
  </si>
  <si>
    <r>
      <rPr>
        <sz val="9"/>
        <rFont val="Arial"/>
        <family val="2"/>
      </rPr>
      <t>PREGNANCY-SCREENING</t>
    </r>
  </si>
  <si>
    <r>
      <rPr>
        <sz val="9"/>
        <rFont val="Arial"/>
        <family val="2"/>
      </rPr>
      <t>PTBD (EXTERNAL DRAIN)</t>
    </r>
  </si>
  <si>
    <r>
      <rPr>
        <sz val="9"/>
        <rFont val="Arial"/>
        <family val="2"/>
      </rPr>
      <t>RENAL BIOPSY</t>
    </r>
  </si>
  <si>
    <r>
      <rPr>
        <sz val="9"/>
        <rFont val="Arial"/>
        <family val="2"/>
      </rPr>
      <t>SCROTUM</t>
    </r>
  </si>
  <si>
    <r>
      <rPr>
        <sz val="9"/>
        <rFont val="Arial"/>
        <family val="2"/>
      </rPr>
      <t>SCROTUM(SCREENING)</t>
    </r>
  </si>
  <si>
    <r>
      <rPr>
        <sz val="9"/>
        <rFont val="Arial"/>
        <family val="2"/>
      </rPr>
      <t>SCROTUM-TESTIES</t>
    </r>
  </si>
  <si>
    <r>
      <rPr>
        <sz val="9"/>
        <rFont val="Arial"/>
        <family val="2"/>
      </rPr>
      <t>SCROTUM-TESTIES-SCREENING</t>
    </r>
  </si>
  <si>
    <r>
      <rPr>
        <sz val="9"/>
        <rFont val="Arial"/>
        <family val="2"/>
      </rPr>
      <t>SMALL PARTS</t>
    </r>
  </si>
  <si>
    <r>
      <rPr>
        <sz val="9"/>
        <rFont val="Arial"/>
        <family val="2"/>
      </rPr>
      <t>SPINE</t>
    </r>
  </si>
  <si>
    <r>
      <rPr>
        <sz val="9"/>
        <rFont val="Arial"/>
        <family val="2"/>
      </rPr>
      <t>THYROID</t>
    </r>
  </si>
  <si>
    <r>
      <rPr>
        <sz val="9"/>
        <rFont val="Arial"/>
        <family val="2"/>
      </rPr>
      <t>THYROID-SCREENING</t>
    </r>
  </si>
  <si>
    <r>
      <rPr>
        <sz val="9"/>
        <rFont val="Arial"/>
        <family val="2"/>
      </rPr>
      <t>TRANS-VAGINAL</t>
    </r>
  </si>
  <si>
    <r>
      <rPr>
        <sz val="9"/>
        <rFont val="Arial"/>
        <family val="2"/>
      </rPr>
      <t>TRANS-VAGINAL-SCREENING</t>
    </r>
  </si>
  <si>
    <r>
      <rPr>
        <sz val="9"/>
        <rFont val="Arial"/>
        <family val="2"/>
      </rPr>
      <t>TRUS</t>
    </r>
  </si>
  <si>
    <r>
      <rPr>
        <sz val="9"/>
        <rFont val="Arial"/>
        <family val="2"/>
      </rPr>
      <t>TRUS BIOPSY</t>
    </r>
  </si>
  <si>
    <r>
      <rPr>
        <sz val="9"/>
        <rFont val="Arial"/>
        <family val="2"/>
      </rPr>
      <t>ULTRASAUND OF SMALL PARTS</t>
    </r>
  </si>
  <si>
    <r>
      <rPr>
        <sz val="9"/>
        <rFont val="Arial"/>
        <family val="2"/>
      </rPr>
      <t>UPPER ABD &amp; DOPPLER STUDY</t>
    </r>
  </si>
  <si>
    <r>
      <rPr>
        <sz val="9"/>
        <rFont val="Arial"/>
        <family val="2"/>
      </rPr>
      <t>UPPER LIMB DOPPLER (BOTH)</t>
    </r>
  </si>
  <si>
    <r>
      <rPr>
        <sz val="9"/>
        <rFont val="Arial"/>
        <family val="2"/>
      </rPr>
      <t>UPPER LIMB DOPPLER (LEFT)</t>
    </r>
  </si>
  <si>
    <r>
      <rPr>
        <sz val="9"/>
        <rFont val="Arial"/>
        <family val="2"/>
      </rPr>
      <t>UPPER LIMB DOPPLER (RIGHT)</t>
    </r>
  </si>
  <si>
    <r>
      <rPr>
        <sz val="9"/>
        <rFont val="Arial"/>
        <family val="2"/>
      </rPr>
      <t>UPPER-ABDOMEN</t>
    </r>
  </si>
  <si>
    <r>
      <rPr>
        <sz val="9"/>
        <rFont val="Arial"/>
        <family val="2"/>
      </rPr>
      <t>UPPER-ABDOMEN-SCREENING</t>
    </r>
  </si>
  <si>
    <r>
      <rPr>
        <sz val="9"/>
        <rFont val="Arial"/>
        <family val="2"/>
      </rPr>
      <t>US GUIDED COMPLEX BIOPSY</t>
    </r>
  </si>
  <si>
    <r>
      <rPr>
        <sz val="9"/>
        <rFont val="Arial"/>
        <family val="2"/>
      </rPr>
      <t>US GUIDED DRAINAGE SIMPLE</t>
    </r>
  </si>
  <si>
    <r>
      <rPr>
        <sz val="9"/>
        <rFont val="Arial"/>
        <family val="2"/>
      </rPr>
      <t>US GUIDED SIMPLE BIOPSY</t>
    </r>
  </si>
  <si>
    <r>
      <rPr>
        <sz val="9"/>
        <rFont val="Arial"/>
        <family val="2"/>
      </rPr>
      <t>USG (BRAIN)</t>
    </r>
  </si>
  <si>
    <r>
      <rPr>
        <sz val="9"/>
        <rFont val="Arial"/>
        <family val="2"/>
      </rPr>
      <t>USG (CHEST)</t>
    </r>
  </si>
  <si>
    <r>
      <rPr>
        <sz val="9"/>
        <rFont val="Arial"/>
        <family val="2"/>
      </rPr>
      <t>USG (SPINE)</t>
    </r>
  </si>
  <si>
    <r>
      <rPr>
        <sz val="9"/>
        <rFont val="Arial"/>
        <family val="2"/>
      </rPr>
      <t>USG GUIDED  FNAC</t>
    </r>
  </si>
  <si>
    <r>
      <rPr>
        <sz val="9"/>
        <rFont val="Arial"/>
        <family val="2"/>
      </rPr>
      <t>USG GUIDED ASPIRATION</t>
    </r>
  </si>
  <si>
    <r>
      <rPr>
        <sz val="9"/>
        <rFont val="Arial"/>
        <family val="2"/>
      </rPr>
      <t>USG GUIDED DIAGNOSTIC ASPIRATION</t>
    </r>
  </si>
  <si>
    <r>
      <rPr>
        <sz val="9"/>
        <rFont val="Arial"/>
        <family val="2"/>
      </rPr>
      <t>USG GUIDED LIVER BIOPSY</t>
    </r>
  </si>
  <si>
    <r>
      <rPr>
        <sz val="9"/>
        <rFont val="Arial"/>
        <family val="2"/>
      </rPr>
      <t>USG GUIDED PIGTOIL DRAINAGE</t>
    </r>
  </si>
  <si>
    <r>
      <rPr>
        <sz val="9"/>
        <rFont val="Arial"/>
        <family val="2"/>
      </rPr>
      <t>USG GUIDED THERAPEUTIC ASPIRATION</t>
    </r>
  </si>
  <si>
    <r>
      <rPr>
        <sz val="9"/>
        <rFont val="Arial"/>
        <family val="2"/>
      </rPr>
      <t>USG GUIDED TRUE CUT BIOPSY</t>
    </r>
  </si>
  <si>
    <r>
      <rPr>
        <sz val="9"/>
        <rFont val="Arial"/>
        <family val="2"/>
      </rPr>
      <t>USG LEFT THIGH</t>
    </r>
  </si>
  <si>
    <r>
      <rPr>
        <sz val="9"/>
        <rFont val="Arial"/>
        <family val="2"/>
      </rPr>
      <t>USG RIGHT THIGH</t>
    </r>
  </si>
  <si>
    <r>
      <rPr>
        <sz val="9"/>
        <rFont val="Arial"/>
        <family val="2"/>
      </rPr>
      <t>USG-NECK</t>
    </r>
  </si>
  <si>
    <r>
      <rPr>
        <sz val="9"/>
        <rFont val="Arial"/>
        <family val="2"/>
      </rPr>
      <t>WHOLE-ABDOMEN(USG)</t>
    </r>
  </si>
  <si>
    <r>
      <rPr>
        <sz val="9"/>
        <rFont val="Arial"/>
        <family val="2"/>
      </rPr>
      <t>WHOLE-ABDOMEN-SCREENING</t>
    </r>
  </si>
  <si>
    <r>
      <rPr>
        <sz val="9"/>
        <rFont val="Arial"/>
        <family val="2"/>
      </rPr>
      <t>ABDOMEN AP  VIEW (XRAY)</t>
    </r>
  </si>
  <si>
    <r>
      <rPr>
        <sz val="9"/>
        <rFont val="Arial"/>
        <family val="2"/>
      </rPr>
      <t>X Ray</t>
    </r>
  </si>
  <si>
    <r>
      <rPr>
        <sz val="9"/>
        <rFont val="Arial"/>
        <family val="2"/>
      </rPr>
      <t>ABDOMEN AP &amp; LAT VIEW (XRAY)</t>
    </r>
  </si>
  <si>
    <r>
      <rPr>
        <sz val="9"/>
        <rFont val="Arial"/>
        <family val="2"/>
      </rPr>
      <t>ABDOMEN LAT VIEW (XRAY)</t>
    </r>
  </si>
  <si>
    <r>
      <rPr>
        <sz val="9"/>
        <rFont val="Arial"/>
        <family val="2"/>
      </rPr>
      <t>ADENOIDS</t>
    </r>
  </si>
  <si>
    <r>
      <rPr>
        <sz val="9"/>
        <rFont val="Arial"/>
        <family val="2"/>
      </rPr>
      <t>ANKLE JOINT AP &amp; LAT VIEW</t>
    </r>
  </si>
  <si>
    <r>
      <rPr>
        <sz val="9"/>
        <rFont val="Arial"/>
        <family val="2"/>
      </rPr>
      <t>ANKLE JOINT AP &amp; OBLIQUE VIEW</t>
    </r>
  </si>
  <si>
    <r>
      <rPr>
        <sz val="9"/>
        <rFont val="Arial"/>
        <family val="2"/>
      </rPr>
      <t>ANKLE JOINT AP VIEW</t>
    </r>
  </si>
  <si>
    <r>
      <rPr>
        <sz val="9"/>
        <rFont val="Arial"/>
        <family val="2"/>
      </rPr>
      <t>ANKLE LATERAL VIEW</t>
    </r>
  </si>
  <si>
    <r>
      <rPr>
        <sz val="9"/>
        <rFont val="Arial"/>
        <family val="2"/>
      </rPr>
      <t>ANKLE OBLIQUE VIEW</t>
    </r>
  </si>
  <si>
    <r>
      <rPr>
        <sz val="9"/>
        <rFont val="Arial"/>
        <family val="2"/>
      </rPr>
      <t>ARM AP &amp; LATERAL VIEW</t>
    </r>
  </si>
  <si>
    <r>
      <rPr>
        <sz val="9"/>
        <rFont val="Arial"/>
        <family val="2"/>
      </rPr>
      <t>ARM AP VIEW</t>
    </r>
  </si>
  <si>
    <r>
      <rPr>
        <sz val="9"/>
        <rFont val="Arial"/>
        <family val="2"/>
      </rPr>
      <t>ARM OBLIQUE VIEW</t>
    </r>
  </si>
  <si>
    <r>
      <rPr>
        <sz val="9"/>
        <rFont val="Arial"/>
        <family val="2"/>
      </rPr>
      <t>BA Meal FOLLOW THROUGH</t>
    </r>
  </si>
  <si>
    <r>
      <rPr>
        <sz val="9"/>
        <rFont val="Arial"/>
        <family val="2"/>
      </rPr>
      <t xml:space="preserve">BA.MEAL FOLLOW THRO.UPTO I/C REGION WITH ACSENDING
</t>
    </r>
    <r>
      <rPr>
        <sz val="9"/>
        <rFont val="Arial"/>
        <family val="2"/>
      </rPr>
      <t>COLON(UNDER IITV.)</t>
    </r>
  </si>
  <si>
    <r>
      <rPr>
        <sz val="9"/>
        <rFont val="Arial"/>
        <family val="2"/>
      </rPr>
      <t>BA-ENEMA</t>
    </r>
  </si>
  <si>
    <r>
      <rPr>
        <sz val="9"/>
        <rFont val="Arial"/>
        <family val="2"/>
      </rPr>
      <t>BARIUM SWALLOW</t>
    </r>
  </si>
  <si>
    <r>
      <rPr>
        <sz val="9"/>
        <rFont val="Arial"/>
        <family val="2"/>
      </rPr>
      <t>BA-UGIT</t>
    </r>
  </si>
  <si>
    <r>
      <rPr>
        <sz val="9"/>
        <rFont val="Arial"/>
        <family val="2"/>
      </rPr>
      <t>BA-UGIT+FT+IC REGION</t>
    </r>
  </si>
  <si>
    <r>
      <rPr>
        <sz val="9"/>
        <rFont val="Arial"/>
        <family val="2"/>
      </rPr>
      <t>BOTH ANKLE AP &amp; LAT VIEW</t>
    </r>
  </si>
  <si>
    <r>
      <rPr>
        <sz val="9"/>
        <rFont val="Arial"/>
        <family val="2"/>
      </rPr>
      <t>BOTH ANKLE(LATERAL VIEW)</t>
    </r>
  </si>
  <si>
    <r>
      <rPr>
        <sz val="9"/>
        <rFont val="Arial"/>
        <family val="2"/>
      </rPr>
      <t>BOTH ELBOW AP VIEW</t>
    </r>
  </si>
  <si>
    <r>
      <rPr>
        <sz val="9"/>
        <rFont val="Arial"/>
        <family val="2"/>
      </rPr>
      <t>BOTH FEET  OBLIQUE VIEW</t>
    </r>
  </si>
  <si>
    <r>
      <rPr>
        <sz val="9"/>
        <rFont val="Arial"/>
        <family val="2"/>
      </rPr>
      <t>BOTH FEET AP &amp; LAT VIEW</t>
    </r>
  </si>
  <si>
    <r>
      <rPr>
        <sz val="9"/>
        <rFont val="Arial"/>
        <family val="2"/>
      </rPr>
      <t>BOTH FEET AP &amp; OBLIQUE VIEW</t>
    </r>
  </si>
  <si>
    <r>
      <rPr>
        <sz val="9"/>
        <rFont val="Arial"/>
        <family val="2"/>
      </rPr>
      <t>BOTH FEET AP VIEW</t>
    </r>
  </si>
  <si>
    <r>
      <rPr>
        <sz val="9"/>
        <rFont val="Arial"/>
        <family val="2"/>
      </rPr>
      <t>BOTH FEET LATERAL VIEW</t>
    </r>
  </si>
  <si>
    <r>
      <rPr>
        <sz val="9"/>
        <rFont val="Arial"/>
        <family val="2"/>
      </rPr>
      <t>BOTH HAND AP &amp; LAT VIEW</t>
    </r>
  </si>
  <si>
    <r>
      <rPr>
        <sz val="9"/>
        <rFont val="Arial"/>
        <family val="2"/>
      </rPr>
      <t>BOTH HAND AP VIEW</t>
    </r>
  </si>
  <si>
    <r>
      <rPr>
        <sz val="9"/>
        <rFont val="Arial"/>
        <family val="2"/>
      </rPr>
      <t>BOTH KNEE AP &amp; LATERAL VIEW</t>
    </r>
  </si>
  <si>
    <r>
      <rPr>
        <sz val="9"/>
        <rFont val="Arial"/>
        <family val="2"/>
      </rPr>
      <t>BOTH KNEE AP VIEW</t>
    </r>
  </si>
  <si>
    <r>
      <rPr>
        <sz val="9"/>
        <rFont val="Arial"/>
        <family val="2"/>
      </rPr>
      <t>BOTH KNEE LATERAL VIEW</t>
    </r>
  </si>
  <si>
    <r>
      <rPr>
        <sz val="9"/>
        <rFont val="Arial"/>
        <family val="2"/>
      </rPr>
      <t>BOTH SACRO-ILIAC OBLIQUE VIEW</t>
    </r>
  </si>
  <si>
    <r>
      <rPr>
        <sz val="9"/>
        <rFont val="Arial"/>
        <family val="2"/>
      </rPr>
      <t>BOTH SHOULDER AP</t>
    </r>
  </si>
  <si>
    <r>
      <rPr>
        <sz val="9"/>
        <rFont val="Arial"/>
        <family val="2"/>
      </rPr>
      <t>C. SPINE LATERAL VIEW</t>
    </r>
  </si>
  <si>
    <r>
      <rPr>
        <sz val="9"/>
        <rFont val="Arial"/>
        <family val="2"/>
      </rPr>
      <t>C. SPINE OPEN MOUTH VIEW</t>
    </r>
  </si>
  <si>
    <r>
      <rPr>
        <sz val="9"/>
        <rFont val="Arial"/>
        <family val="2"/>
      </rPr>
      <t>C.SPINE AP &amp; LATERAL &amp; BOTH OBLIQUE VIEW</t>
    </r>
  </si>
  <si>
    <r>
      <rPr>
        <sz val="9"/>
        <rFont val="Arial"/>
        <family val="2"/>
      </rPr>
      <t>C.SPINE AP VIEW</t>
    </r>
  </si>
  <si>
    <r>
      <rPr>
        <sz val="9"/>
        <rFont val="Arial"/>
        <family val="2"/>
      </rPr>
      <t>C.SPINE LATERAL / FLEXTION &amp; EXTENSION VIEW</t>
    </r>
  </si>
  <si>
    <r>
      <rPr>
        <sz val="9"/>
        <rFont val="Arial"/>
        <family val="2"/>
      </rPr>
      <t>C.SPINE RIGHT OR LEFT OBLIQUE VIEW</t>
    </r>
  </si>
  <si>
    <r>
      <rPr>
        <sz val="9"/>
        <rFont val="Arial"/>
        <family val="2"/>
      </rPr>
      <t>CALCANEUM AXIAL VIEW</t>
    </r>
  </si>
  <si>
    <r>
      <rPr>
        <sz val="9"/>
        <rFont val="Arial"/>
        <family val="2"/>
      </rPr>
      <t>CERVICAL SPINE AP&amp; LAT VIEW</t>
    </r>
  </si>
  <si>
    <r>
      <rPr>
        <sz val="9"/>
        <rFont val="Arial"/>
        <family val="2"/>
      </rPr>
      <t>CERVICAL SPINE LAT/FLEXTION &amp; EXTENSION VIEW</t>
    </r>
  </si>
  <si>
    <r>
      <rPr>
        <sz val="9"/>
        <rFont val="Arial"/>
        <family val="2"/>
      </rPr>
      <t>CERVICAL SPINE LATERAL VIEW</t>
    </r>
  </si>
  <si>
    <r>
      <rPr>
        <sz val="9"/>
        <rFont val="Arial"/>
        <family val="2"/>
      </rPr>
      <t>CERVICAL SPINE OBLIQUE VIEW</t>
    </r>
  </si>
  <si>
    <r>
      <rPr>
        <sz val="9"/>
        <rFont val="Arial"/>
        <family val="2"/>
      </rPr>
      <t>CHEST AP &amp; OBLIQUE VIEW</t>
    </r>
  </si>
  <si>
    <r>
      <rPr>
        <sz val="9"/>
        <rFont val="Arial"/>
        <family val="2"/>
      </rPr>
      <t>CHEST AP VIEW</t>
    </r>
  </si>
  <si>
    <r>
      <rPr>
        <sz val="9"/>
        <rFont val="Arial"/>
        <family val="2"/>
      </rPr>
      <t>CHEST AP VIEW (PORTABLE)</t>
    </r>
  </si>
  <si>
    <r>
      <rPr>
        <sz val="9"/>
        <rFont val="Arial"/>
        <family val="2"/>
      </rPr>
      <t>CHEST LAT VIEW</t>
    </r>
  </si>
  <si>
    <r>
      <rPr>
        <sz val="9"/>
        <rFont val="Arial"/>
        <family val="2"/>
      </rPr>
      <t>CHEST LEFT OBLIQUE VIEW</t>
    </r>
  </si>
  <si>
    <r>
      <rPr>
        <sz val="9"/>
        <rFont val="Arial"/>
        <family val="2"/>
      </rPr>
      <t>CHEST PA &amp; LAT</t>
    </r>
  </si>
  <si>
    <r>
      <rPr>
        <sz val="9"/>
        <rFont val="Arial"/>
        <family val="2"/>
      </rPr>
      <t>CHEST PA &amp; LAT (PORTABLE)</t>
    </r>
  </si>
  <si>
    <r>
      <rPr>
        <sz val="9"/>
        <rFont val="Arial"/>
        <family val="2"/>
      </rPr>
      <t>CHEST PA VIEW</t>
    </r>
  </si>
  <si>
    <r>
      <rPr>
        <sz val="9"/>
        <rFont val="Arial"/>
        <family val="2"/>
      </rPr>
      <t>CLAVICLE AP &amp; OBLIQUE VIEW</t>
    </r>
  </si>
  <si>
    <r>
      <rPr>
        <sz val="9"/>
        <rFont val="Arial"/>
        <family val="2"/>
      </rPr>
      <t>CLAVICLE AP VIEW</t>
    </r>
  </si>
  <si>
    <r>
      <rPr>
        <sz val="9"/>
        <rFont val="Arial"/>
        <family val="2"/>
      </rPr>
      <t>COCCYX  AP &amp; LATERAL  VIEW</t>
    </r>
  </si>
  <si>
    <r>
      <rPr>
        <sz val="9"/>
        <rFont val="Arial"/>
        <family val="2"/>
      </rPr>
      <t>COCCYX  AP VIEW</t>
    </r>
  </si>
  <si>
    <r>
      <rPr>
        <sz val="9"/>
        <rFont val="Arial"/>
        <family val="2"/>
      </rPr>
      <t>COCCYX  LATERAL VIEW</t>
    </r>
  </si>
  <si>
    <r>
      <rPr>
        <sz val="9"/>
        <rFont val="Arial"/>
        <family val="2"/>
      </rPr>
      <t>DORSAL LUMBER  SPINE AP/LAT</t>
    </r>
  </si>
  <si>
    <r>
      <rPr>
        <sz val="9"/>
        <rFont val="Arial"/>
        <family val="2"/>
      </rPr>
      <t>DORSAL SPINE AP VIEW</t>
    </r>
  </si>
  <si>
    <r>
      <rPr>
        <sz val="9"/>
        <rFont val="Arial"/>
        <family val="2"/>
      </rPr>
      <t>DORSAL SPINE AP&amp;LATERAL VIEW</t>
    </r>
  </si>
  <si>
    <r>
      <rPr>
        <sz val="9"/>
        <rFont val="Arial"/>
        <family val="2"/>
      </rPr>
      <t>DORSAL SPINE LATERAL VIEW</t>
    </r>
  </si>
  <si>
    <r>
      <rPr>
        <sz val="9"/>
        <rFont val="Arial"/>
        <family val="2"/>
      </rPr>
      <t>DORSO LUMBER SPINE LATERAL VIEW</t>
    </r>
  </si>
  <si>
    <r>
      <rPr>
        <sz val="9"/>
        <rFont val="Arial"/>
        <family val="2"/>
      </rPr>
      <t>ELBOW JOINT  APL/LAT VIEW</t>
    </r>
  </si>
  <si>
    <r>
      <rPr>
        <sz val="9"/>
        <rFont val="Arial"/>
        <family val="2"/>
      </rPr>
      <t>ELBOW JOINT AP VIEW</t>
    </r>
  </si>
  <si>
    <r>
      <rPr>
        <sz val="9"/>
        <rFont val="Arial"/>
        <family val="2"/>
      </rPr>
      <t>ELBOW JOINT LAT VIEW</t>
    </r>
  </si>
  <si>
    <r>
      <rPr>
        <sz val="9"/>
        <rFont val="Arial"/>
        <family val="2"/>
      </rPr>
      <t>ELBOW OBLIQUE VIEW</t>
    </r>
  </si>
  <si>
    <r>
      <rPr>
        <sz val="9"/>
        <rFont val="Arial"/>
        <family val="2"/>
      </rPr>
      <t>EXTREMETIES BONES AND JOINTS AP &amp; LATERAL(CGHS-1611)</t>
    </r>
  </si>
  <si>
    <r>
      <rPr>
        <sz val="9"/>
        <rFont val="Arial"/>
        <family val="2"/>
      </rPr>
      <t>FACE AP &amp; LATERAL VIEW</t>
    </r>
  </si>
  <si>
    <r>
      <rPr>
        <sz val="9"/>
        <rFont val="Arial"/>
        <family val="2"/>
      </rPr>
      <t>FACE LATERAL VIEW</t>
    </r>
  </si>
  <si>
    <r>
      <rPr>
        <sz val="9"/>
        <rFont val="Arial"/>
        <family val="2"/>
      </rPr>
      <t>FACE PA VIEW</t>
    </r>
  </si>
  <si>
    <r>
      <rPr>
        <sz val="9"/>
        <rFont val="Arial"/>
        <family val="2"/>
      </rPr>
      <t>FEMUR WITH HIP JOINT AP &amp; LATERAL VIEW</t>
    </r>
  </si>
  <si>
    <r>
      <rPr>
        <sz val="9"/>
        <rFont val="Arial"/>
        <family val="2"/>
      </rPr>
      <t>FINGER AP &amp; LATERAL VIEW</t>
    </r>
  </si>
  <si>
    <r>
      <rPr>
        <sz val="9"/>
        <rFont val="Arial"/>
        <family val="2"/>
      </rPr>
      <t>FINGER OBLIQUE VIEW</t>
    </r>
  </si>
  <si>
    <r>
      <rPr>
        <sz val="9"/>
        <rFont val="Arial"/>
        <family val="2"/>
      </rPr>
      <t>FOOT AP &amp; LAT VIEW</t>
    </r>
  </si>
  <si>
    <r>
      <rPr>
        <sz val="9"/>
        <rFont val="Arial"/>
        <family val="2"/>
      </rPr>
      <t>FOOT AP &amp; OBLIQUE VIEW</t>
    </r>
  </si>
  <si>
    <r>
      <rPr>
        <sz val="9"/>
        <rFont val="Arial"/>
        <family val="2"/>
      </rPr>
      <t>FOOT AP VIEW</t>
    </r>
  </si>
  <si>
    <r>
      <rPr>
        <sz val="9"/>
        <rFont val="Arial"/>
        <family val="2"/>
      </rPr>
      <t>FOOT LATERAL VIEW</t>
    </r>
  </si>
  <si>
    <r>
      <rPr>
        <sz val="9"/>
        <rFont val="Arial"/>
        <family val="2"/>
      </rPr>
      <t>FOOT OBLIQUE VIEW</t>
    </r>
  </si>
  <si>
    <r>
      <rPr>
        <sz val="9"/>
        <rFont val="Arial"/>
        <family val="2"/>
      </rPr>
      <t>FOREARM  AP/LAT VIEW</t>
    </r>
  </si>
  <si>
    <r>
      <rPr>
        <sz val="9"/>
        <rFont val="Arial"/>
        <family val="2"/>
      </rPr>
      <t>FOREARM AP VIEW</t>
    </r>
  </si>
  <si>
    <r>
      <rPr>
        <sz val="9"/>
        <rFont val="Arial"/>
        <family val="2"/>
      </rPr>
      <t>FOREARM LATERAL VIEW</t>
    </r>
  </si>
  <si>
    <r>
      <rPr>
        <sz val="9"/>
        <rFont val="Arial"/>
        <family val="2"/>
      </rPr>
      <t>FOREARM OBLIQUE VIEW</t>
    </r>
  </si>
  <si>
    <r>
      <rPr>
        <sz val="9"/>
        <rFont val="Arial"/>
        <family val="2"/>
      </rPr>
      <t>GASTRO GRAFFIN STUDY</t>
    </r>
  </si>
  <si>
    <r>
      <rPr>
        <sz val="9"/>
        <rFont val="Arial"/>
        <family val="2"/>
      </rPr>
      <t>HAND AP &amp; LATERAL VIEW</t>
    </r>
  </si>
  <si>
    <r>
      <rPr>
        <sz val="9"/>
        <rFont val="Arial"/>
        <family val="2"/>
      </rPr>
      <t>HAND AP &amp; OBLIQUE VIEW</t>
    </r>
  </si>
  <si>
    <r>
      <rPr>
        <sz val="9"/>
        <rFont val="Arial"/>
        <family val="2"/>
      </rPr>
      <t>HAND AP VIEW</t>
    </r>
  </si>
  <si>
    <r>
      <rPr>
        <sz val="9"/>
        <rFont val="Arial"/>
        <family val="2"/>
      </rPr>
      <t>HAND LATERAL VIEW</t>
    </r>
  </si>
  <si>
    <r>
      <rPr>
        <sz val="9"/>
        <rFont val="Arial"/>
        <family val="2"/>
      </rPr>
      <t>HEEL  (LEFT) LAT/AXIAL VIEW</t>
    </r>
  </si>
  <si>
    <r>
      <rPr>
        <sz val="9"/>
        <rFont val="Arial"/>
        <family val="2"/>
      </rPr>
      <t>HEEL  (RIGHT) LAT/AXIAL VIEW</t>
    </r>
  </si>
  <si>
    <r>
      <rPr>
        <sz val="9"/>
        <rFont val="Arial"/>
        <family val="2"/>
      </rPr>
      <t>HEEL AP &amp; LATERAL VIEW</t>
    </r>
  </si>
  <si>
    <r>
      <rPr>
        <sz val="9"/>
        <rFont val="Arial"/>
        <family val="2"/>
      </rPr>
      <t>HIP JOINT AP &amp; LAT VIEW</t>
    </r>
  </si>
  <si>
    <r>
      <rPr>
        <sz val="9"/>
        <rFont val="Arial"/>
        <family val="2"/>
      </rPr>
      <t>HIP JOINT AP VIEW</t>
    </r>
  </si>
  <si>
    <r>
      <rPr>
        <sz val="9"/>
        <rFont val="Arial"/>
        <family val="2"/>
      </rPr>
      <t>HIP JOINT LATERAL VIEW</t>
    </r>
  </si>
  <si>
    <r>
      <rPr>
        <sz val="9"/>
        <rFont val="Arial"/>
        <family val="2"/>
      </rPr>
      <t>HIP JOINT OBLIQUE VIEW</t>
    </r>
  </si>
  <si>
    <r>
      <rPr>
        <sz val="9"/>
        <rFont val="Arial"/>
        <family val="2"/>
      </rPr>
      <t>HUMERUS (LEFT) AP VIEW</t>
    </r>
  </si>
  <si>
    <r>
      <rPr>
        <sz val="9"/>
        <rFont val="Arial"/>
        <family val="2"/>
      </rPr>
      <t>HUMERUS (LEFT) AP/LAT VIEW</t>
    </r>
  </si>
  <si>
    <r>
      <rPr>
        <sz val="9"/>
        <rFont val="Arial"/>
        <family val="2"/>
      </rPr>
      <t>HUMERUS (RIGHT) AP VIEW</t>
    </r>
  </si>
  <si>
    <r>
      <rPr>
        <sz val="9"/>
        <rFont val="Arial"/>
        <family val="2"/>
      </rPr>
      <t>HUMERUS (RIGHT) AP/LAT VIEW</t>
    </r>
  </si>
  <si>
    <r>
      <rPr>
        <sz val="9"/>
        <rFont val="Arial"/>
        <family val="2"/>
      </rPr>
      <t>HUMERUS(LEFT) LATERAL VIEW</t>
    </r>
  </si>
  <si>
    <r>
      <rPr>
        <sz val="9"/>
        <rFont val="Arial"/>
        <family val="2"/>
      </rPr>
      <t>HYSTEROSALPINOGRAPHY</t>
    </r>
  </si>
  <si>
    <r>
      <rPr>
        <sz val="9"/>
        <rFont val="Arial"/>
        <family val="2"/>
      </rPr>
      <t>IITV SCREENING</t>
    </r>
  </si>
  <si>
    <r>
      <rPr>
        <sz val="9"/>
        <rFont val="Arial"/>
        <family val="2"/>
      </rPr>
      <t>INFANTOGRAM</t>
    </r>
  </si>
  <si>
    <r>
      <rPr>
        <sz val="9"/>
        <rFont val="Arial"/>
        <family val="2"/>
      </rPr>
      <t>INTRAVENOUS UROGRAPHY</t>
    </r>
  </si>
  <si>
    <r>
      <rPr>
        <sz val="9"/>
        <rFont val="Arial"/>
        <family val="2"/>
      </rPr>
      <t>INTRAVENOUS UROGRAPHY  WITH DELAYED PLATE</t>
    </r>
  </si>
  <si>
    <r>
      <rPr>
        <sz val="9"/>
        <rFont val="Arial"/>
        <family val="2"/>
      </rPr>
      <t>KNEE AP &amp; LAT VIEW</t>
    </r>
  </si>
  <si>
    <r>
      <rPr>
        <sz val="9"/>
        <rFont val="Arial"/>
        <family val="2"/>
      </rPr>
      <t>KNEE AP VIEW</t>
    </r>
  </si>
  <si>
    <r>
      <rPr>
        <sz val="9"/>
        <rFont val="Arial"/>
        <family val="2"/>
      </rPr>
      <t>KNEE LAT VIEW</t>
    </r>
  </si>
  <si>
    <r>
      <rPr>
        <sz val="9"/>
        <rFont val="Arial"/>
        <family val="2"/>
      </rPr>
      <t>KNEE OBLIQUE VIEW</t>
    </r>
  </si>
  <si>
    <r>
      <rPr>
        <sz val="9"/>
        <rFont val="Arial"/>
        <family val="2"/>
      </rPr>
      <t>KNEE WITH FEMUR AP &amp; LATERAL VIEW</t>
    </r>
  </si>
  <si>
    <r>
      <rPr>
        <sz val="9"/>
        <rFont val="Arial"/>
        <family val="2"/>
      </rPr>
      <t>KUB WITH PELVIC PLATE</t>
    </r>
  </si>
  <si>
    <r>
      <rPr>
        <sz val="9"/>
        <rFont val="Arial"/>
        <family val="2"/>
      </rPr>
      <t>LEG AP &amp; LATERAL VIEW</t>
    </r>
  </si>
  <si>
    <r>
      <rPr>
        <sz val="9"/>
        <rFont val="Arial"/>
        <family val="2"/>
      </rPr>
      <t>LEG AP VIEW</t>
    </r>
  </si>
  <si>
    <r>
      <rPr>
        <sz val="9"/>
        <rFont val="Arial"/>
        <family val="2"/>
      </rPr>
      <t>LEG LATERAL VIEW</t>
    </r>
  </si>
  <si>
    <r>
      <rPr>
        <sz val="9"/>
        <rFont val="Arial"/>
        <family val="2"/>
      </rPr>
      <t>LOOPOGRAM</t>
    </r>
  </si>
  <si>
    <r>
      <rPr>
        <sz val="9"/>
        <rFont val="Arial"/>
        <family val="2"/>
      </rPr>
      <t>LS SPINE AP VIEW</t>
    </r>
  </si>
  <si>
    <r>
      <rPr>
        <sz val="9"/>
        <rFont val="Arial"/>
        <family val="2"/>
      </rPr>
      <t>LS SPINE AP&amp;LATERAL VIEW</t>
    </r>
  </si>
  <si>
    <r>
      <rPr>
        <sz val="9"/>
        <rFont val="Arial"/>
        <family val="2"/>
      </rPr>
      <t>LS SPINE LATERAL VIEW</t>
    </r>
  </si>
  <si>
    <r>
      <rPr>
        <sz val="9"/>
        <rFont val="Arial"/>
        <family val="2"/>
      </rPr>
      <t>LS SPINE LATERAL VIEW / FLEXTION &amp; EXTENSION VIEW</t>
    </r>
  </si>
  <si>
    <r>
      <rPr>
        <sz val="9"/>
        <rFont val="Arial"/>
        <family val="2"/>
      </rPr>
      <t>LS SPINE OBLIQUE VIEW</t>
    </r>
  </si>
  <si>
    <r>
      <rPr>
        <sz val="9"/>
        <rFont val="Arial"/>
        <family val="2"/>
      </rPr>
      <t>LUMBER SACRAL SPINE AP VIEW</t>
    </r>
  </si>
  <si>
    <r>
      <rPr>
        <sz val="9"/>
        <rFont val="Arial"/>
        <family val="2"/>
      </rPr>
      <t>LUMBER SACRAL SPINE LAT VIEW</t>
    </r>
  </si>
  <si>
    <r>
      <rPr>
        <sz val="9"/>
        <rFont val="Arial"/>
        <family val="2"/>
      </rPr>
      <t>M C U</t>
    </r>
  </si>
  <si>
    <r>
      <rPr>
        <sz val="9"/>
        <rFont val="Arial"/>
        <family val="2"/>
      </rPr>
      <t>MANDIBLE AP</t>
    </r>
  </si>
  <si>
    <r>
      <rPr>
        <sz val="9"/>
        <rFont val="Arial"/>
        <family val="2"/>
      </rPr>
      <t>MANDIBLE LATERAL VIEW</t>
    </r>
  </si>
  <si>
    <r>
      <rPr>
        <sz val="9"/>
        <rFont val="Arial"/>
        <family val="2"/>
      </rPr>
      <t>MANDIBLE(BOTH) AP/OBLIQ</t>
    </r>
  </si>
  <si>
    <r>
      <rPr>
        <sz val="9"/>
        <rFont val="Arial"/>
        <family val="2"/>
      </rPr>
      <t>MASTOIDS X-RAY</t>
    </r>
  </si>
  <si>
    <r>
      <rPr>
        <sz val="9"/>
        <rFont val="Arial"/>
        <family val="2"/>
      </rPr>
      <t>MAXILLARY X-RAY AP/OBLIQUE VIEW</t>
    </r>
  </si>
  <si>
    <r>
      <rPr>
        <sz val="9"/>
        <rFont val="Arial"/>
        <family val="2"/>
      </rPr>
      <t>NASAL BONE LATERAL VIEW</t>
    </r>
  </si>
  <si>
    <r>
      <rPr>
        <sz val="9"/>
        <rFont val="Arial"/>
        <family val="2"/>
      </rPr>
      <t>NASOPHARYAX LATERAL VIEW</t>
    </r>
  </si>
  <si>
    <r>
      <rPr>
        <sz val="9"/>
        <rFont val="Arial"/>
        <family val="2"/>
      </rPr>
      <t>NECK AP &amp; LAT VIEW</t>
    </r>
  </si>
  <si>
    <r>
      <rPr>
        <sz val="9"/>
        <rFont val="Arial"/>
        <family val="2"/>
      </rPr>
      <t>NECK AP VIEW</t>
    </r>
  </si>
  <si>
    <r>
      <rPr>
        <sz val="9"/>
        <rFont val="Arial"/>
        <family val="2"/>
      </rPr>
      <t>NECK LAT VIEW</t>
    </r>
  </si>
  <si>
    <r>
      <rPr>
        <sz val="9"/>
        <rFont val="Arial"/>
        <family val="2"/>
      </rPr>
      <t>ORBIT AP. VIEW</t>
    </r>
  </si>
  <si>
    <r>
      <rPr>
        <sz val="9"/>
        <rFont val="Arial"/>
        <family val="2"/>
      </rPr>
      <t>PELVIS</t>
    </r>
  </si>
  <si>
    <r>
      <rPr>
        <sz val="9"/>
        <rFont val="Arial"/>
        <family val="2"/>
      </rPr>
      <t>PELVIS WITH BOTH HIP AP</t>
    </r>
  </si>
  <si>
    <r>
      <rPr>
        <sz val="9"/>
        <rFont val="Arial"/>
        <family val="2"/>
      </rPr>
      <t>PELVIS WITH BOTH HIP AP/LAT</t>
    </r>
  </si>
  <si>
    <r>
      <rPr>
        <sz val="9"/>
        <rFont val="Arial"/>
        <family val="2"/>
      </rPr>
      <t>PLAIN PICTURE ABDOMEN</t>
    </r>
  </si>
  <si>
    <r>
      <rPr>
        <sz val="9"/>
        <rFont val="Arial"/>
        <family val="2"/>
      </rPr>
      <t>PLAIN PICTURE ABDOMEN (ERECT&amp;SUPINE )</t>
    </r>
  </si>
  <si>
    <r>
      <rPr>
        <sz val="9"/>
        <rFont val="Arial"/>
        <family val="2"/>
      </rPr>
      <t>PLAIN PICTURE ABDOMEN (ERECT)</t>
    </r>
  </si>
  <si>
    <r>
      <rPr>
        <sz val="9"/>
        <rFont val="Arial"/>
        <family val="2"/>
      </rPr>
      <t>PLAIN PICTURE ABDOMEN (SUPINE)</t>
    </r>
  </si>
  <si>
    <r>
      <rPr>
        <sz val="9"/>
        <rFont val="Arial"/>
        <family val="2"/>
      </rPr>
      <t>PNS</t>
    </r>
  </si>
  <si>
    <r>
      <rPr>
        <sz val="9"/>
        <rFont val="Arial"/>
        <family val="2"/>
      </rPr>
      <t>RETRO URETHROGRAPHY</t>
    </r>
  </si>
  <si>
    <r>
      <rPr>
        <sz val="9"/>
        <rFont val="Arial"/>
        <family val="2"/>
      </rPr>
      <t>RIGHT / LEFT KNEE JOINT(AP&amp;LAT)</t>
    </r>
  </si>
  <si>
    <r>
      <rPr>
        <sz val="9"/>
        <rFont val="Arial"/>
        <family val="2"/>
      </rPr>
      <t>Right FEMUR AP &amp; LATERAL VIEW</t>
    </r>
  </si>
  <si>
    <r>
      <rPr>
        <sz val="9"/>
        <rFont val="Arial"/>
        <family val="2"/>
      </rPr>
      <t>S I JOINT OBLIQUE VIEW</t>
    </r>
  </si>
  <si>
    <r>
      <rPr>
        <sz val="9"/>
        <rFont val="Arial"/>
        <family val="2"/>
      </rPr>
      <t>SACRO-COCCYX AP &amp; LATERAL VIEW</t>
    </r>
  </si>
  <si>
    <r>
      <rPr>
        <sz val="9"/>
        <rFont val="Arial"/>
        <family val="2"/>
      </rPr>
      <t>SACRO-COCCYX AP VIEW</t>
    </r>
  </si>
  <si>
    <r>
      <rPr>
        <sz val="9"/>
        <rFont val="Arial"/>
        <family val="2"/>
      </rPr>
      <t>SACRO-COCCYX LATERAL VIEW</t>
    </r>
  </si>
  <si>
    <r>
      <rPr>
        <sz val="9"/>
        <rFont val="Arial"/>
        <family val="2"/>
      </rPr>
      <t>SACRO-ILIAC JOINT AP &amp; OBLIQ VIEW</t>
    </r>
  </si>
  <si>
    <r>
      <rPr>
        <sz val="9"/>
        <rFont val="Arial"/>
        <family val="2"/>
      </rPr>
      <t>SACRO-ILIAC JOINT AP VIEW</t>
    </r>
  </si>
  <si>
    <r>
      <rPr>
        <sz val="9"/>
        <rFont val="Arial"/>
        <family val="2"/>
      </rPr>
      <t>SCAPULA  AP &amp; LAT VIEW</t>
    </r>
  </si>
  <si>
    <r>
      <rPr>
        <sz val="9"/>
        <rFont val="Arial"/>
        <family val="2"/>
      </rPr>
      <t>SCAPULA AP VIEW</t>
    </r>
  </si>
  <si>
    <r>
      <rPr>
        <sz val="9"/>
        <rFont val="Arial"/>
        <family val="2"/>
      </rPr>
      <t>SHOULDER (LT) AP/OBLIQUE VIEW</t>
    </r>
  </si>
  <si>
    <r>
      <rPr>
        <sz val="9"/>
        <rFont val="Arial"/>
        <family val="2"/>
      </rPr>
      <t>SHOULDER (RT) AP/OBLIQUE VIEW</t>
    </r>
  </si>
  <si>
    <r>
      <rPr>
        <sz val="9"/>
        <rFont val="Arial"/>
        <family val="2"/>
      </rPr>
      <t>SHOULDER JOINT  AP VIEW</t>
    </r>
  </si>
  <si>
    <r>
      <rPr>
        <sz val="9"/>
        <rFont val="Arial"/>
        <family val="2"/>
      </rPr>
      <t>SHOULDER JOINT AP &amp; LAT VIEW</t>
    </r>
  </si>
  <si>
    <r>
      <rPr>
        <sz val="9"/>
        <rFont val="Arial"/>
        <family val="2"/>
      </rPr>
      <t>SHOULDER JOINT LATERAL VIEW</t>
    </r>
  </si>
  <si>
    <r>
      <rPr>
        <sz val="9"/>
        <rFont val="Arial"/>
        <family val="2"/>
      </rPr>
      <t>SIALOGRAPHY</t>
    </r>
  </si>
  <si>
    <r>
      <rPr>
        <sz val="9"/>
        <rFont val="Arial"/>
        <family val="2"/>
      </rPr>
      <t>SKULL AP VIEW</t>
    </r>
  </si>
  <si>
    <r>
      <rPr>
        <sz val="9"/>
        <rFont val="Arial"/>
        <family val="2"/>
      </rPr>
      <t>SKULL LATERAL VIEW</t>
    </r>
  </si>
  <si>
    <r>
      <rPr>
        <sz val="9"/>
        <rFont val="Arial"/>
        <family val="2"/>
      </rPr>
      <t>SKULL PA VIEW</t>
    </r>
  </si>
  <si>
    <r>
      <rPr>
        <sz val="9"/>
        <rFont val="Arial"/>
        <family val="2"/>
      </rPr>
      <t>SKULL-AP &amp; LAT. VIEW</t>
    </r>
  </si>
  <si>
    <r>
      <rPr>
        <sz val="9"/>
        <rFont val="Arial"/>
        <family val="2"/>
      </rPr>
      <t>SKYLINE VIEW</t>
    </r>
  </si>
  <si>
    <r>
      <rPr>
        <sz val="9"/>
        <rFont val="Arial"/>
        <family val="2"/>
      </rPr>
      <t>SOFT TISSUE NECK AP &amp; LAT VIEW</t>
    </r>
  </si>
  <si>
    <r>
      <rPr>
        <sz val="9"/>
        <rFont val="Arial"/>
        <family val="2"/>
      </rPr>
      <t>SOFT TISSUE NECK LATERAL VIEW</t>
    </r>
  </si>
  <si>
    <r>
      <rPr>
        <sz val="9"/>
        <rFont val="Arial"/>
        <family val="2"/>
      </rPr>
      <t>STYLOID PROCESS AP VIEW</t>
    </r>
  </si>
  <si>
    <r>
      <rPr>
        <sz val="9"/>
        <rFont val="Arial"/>
        <family val="2"/>
      </rPr>
      <t>SUB MANDIBLE JOINT AP/L VEIW</t>
    </r>
  </si>
  <si>
    <r>
      <rPr>
        <sz val="9"/>
        <rFont val="Arial"/>
        <family val="2"/>
      </rPr>
      <t>T.M. JOINT (LEFT) MOUTH OPEN &amp; CLOSED VIEW</t>
    </r>
  </si>
  <si>
    <r>
      <rPr>
        <sz val="9"/>
        <rFont val="Arial"/>
        <family val="2"/>
      </rPr>
      <t>T.M. JOINT (RIGHT) MOUTH OPEN &amp; CLOSED VIEW</t>
    </r>
  </si>
  <si>
    <r>
      <rPr>
        <sz val="9"/>
        <rFont val="Arial"/>
        <family val="2"/>
      </rPr>
      <t>THIGH AP &amp; LAT VIEW</t>
    </r>
  </si>
  <si>
    <r>
      <rPr>
        <sz val="9"/>
        <rFont val="Arial"/>
        <family val="2"/>
      </rPr>
      <t>THIGH AP VIEW</t>
    </r>
  </si>
  <si>
    <r>
      <rPr>
        <sz val="9"/>
        <rFont val="Arial"/>
        <family val="2"/>
      </rPr>
      <t>THIGH LATERAL VIEW</t>
    </r>
  </si>
  <si>
    <r>
      <rPr>
        <sz val="9"/>
        <rFont val="Arial"/>
        <family val="2"/>
      </rPr>
      <t>THORACIC SPINE LAT VIEW</t>
    </r>
  </si>
  <si>
    <r>
      <rPr>
        <sz val="9"/>
        <rFont val="Arial"/>
        <family val="2"/>
      </rPr>
      <t>THORACO-LUMBER SPINE AP VIEW</t>
    </r>
  </si>
  <si>
    <r>
      <rPr>
        <sz val="9"/>
        <rFont val="Arial"/>
        <family val="2"/>
      </rPr>
      <t>THORACO-LUMBER SPINE AP/LA VIEW</t>
    </r>
  </si>
  <si>
    <r>
      <rPr>
        <sz val="9"/>
        <rFont val="Arial"/>
        <family val="2"/>
      </rPr>
      <t>THORAX SPINE AP/LAT VIEW</t>
    </r>
  </si>
  <si>
    <r>
      <rPr>
        <sz val="9"/>
        <rFont val="Arial"/>
        <family val="2"/>
      </rPr>
      <t>TM JOINT BOTH OPEN &amp; CLOSED VIEW</t>
    </r>
  </si>
  <si>
    <r>
      <rPr>
        <sz val="9"/>
        <rFont val="Arial"/>
        <family val="2"/>
      </rPr>
      <t>TM JOINT OPEN &amp; CLOSED MOUTH</t>
    </r>
  </si>
  <si>
    <r>
      <rPr>
        <sz val="9"/>
        <rFont val="Arial"/>
        <family val="2"/>
      </rPr>
      <t>TOE (RT/LT) AP &amp; OBLIQUE VIEW</t>
    </r>
  </si>
  <si>
    <r>
      <rPr>
        <sz val="9"/>
        <rFont val="Arial"/>
        <family val="2"/>
      </rPr>
      <t>TOES AP &amp; LAT VIEW</t>
    </r>
  </si>
  <si>
    <r>
      <rPr>
        <sz val="9"/>
        <rFont val="Arial"/>
        <family val="2"/>
      </rPr>
      <t>TOES AP VIEW</t>
    </r>
  </si>
  <si>
    <r>
      <rPr>
        <sz val="9"/>
        <rFont val="Arial"/>
        <family val="2"/>
      </rPr>
      <t>T-TUBE CHOLANGIOGRAM</t>
    </r>
  </si>
  <si>
    <r>
      <rPr>
        <sz val="9"/>
        <rFont val="Arial"/>
        <family val="2"/>
      </rPr>
      <t>WRIST AP &amp; OBLIQUE VIEW</t>
    </r>
  </si>
  <si>
    <r>
      <rPr>
        <sz val="9"/>
        <rFont val="Arial"/>
        <family val="2"/>
      </rPr>
      <t>WRIST JOINT AP VIEW</t>
    </r>
  </si>
  <si>
    <r>
      <rPr>
        <sz val="9"/>
        <rFont val="Arial"/>
        <family val="2"/>
      </rPr>
      <t>WRIST JOINT AP&amp; LAT VIEW</t>
    </r>
  </si>
  <si>
    <r>
      <rPr>
        <sz val="9"/>
        <rFont val="Arial"/>
        <family val="2"/>
      </rPr>
      <t>WRIST LATERAL VIEW</t>
    </r>
  </si>
  <si>
    <r>
      <rPr>
        <sz val="9"/>
        <rFont val="Arial"/>
        <family val="2"/>
      </rPr>
      <t>WRIST OBLIQUE</t>
    </r>
  </si>
  <si>
    <r>
      <rPr>
        <sz val="9"/>
        <rFont val="Arial"/>
        <family val="2"/>
      </rPr>
      <t>X-RAY B/L TEMPORO MANDIBULAR JOINT</t>
    </r>
  </si>
  <si>
    <r>
      <rPr>
        <sz val="9"/>
        <rFont val="Arial"/>
        <family val="2"/>
      </rPr>
      <t>DEXA FOR BODY COMPOSITION / FAT ANALYSIS TEST</t>
    </r>
  </si>
  <si>
    <r>
      <rPr>
        <sz val="9"/>
        <rFont val="Arial"/>
        <family val="2"/>
      </rPr>
      <t xml:space="preserve">Bone Mineral
</t>
    </r>
    <r>
      <rPr>
        <sz val="9"/>
        <rFont val="Arial"/>
        <family val="2"/>
      </rPr>
      <t>Densitometry</t>
    </r>
  </si>
  <si>
    <r>
      <rPr>
        <sz val="9"/>
        <rFont val="Arial"/>
        <family val="2"/>
      </rPr>
      <t>DEXA SCAN FOR LATERAL VERTEBRAL MORPHOMETRY (D4-L4</t>
    </r>
  </si>
  <si>
    <r>
      <rPr>
        <sz val="9"/>
        <rFont val="Arial"/>
        <family val="2"/>
      </rPr>
      <t>DEXA SCAN FOR OSTEOPOROSIS ( TRIPLE SITE) (SPINE &amp;</t>
    </r>
  </si>
  <si>
    <r>
      <rPr>
        <sz val="9"/>
        <rFont val="Arial"/>
        <family val="2"/>
      </rPr>
      <t>DEXA SCAN FOR OSTEOPOROSIS (DUAL SITE) (SPINE &amp; BO</t>
    </r>
  </si>
  <si>
    <r>
      <rPr>
        <sz val="9"/>
        <rFont val="Arial"/>
        <family val="2"/>
      </rPr>
      <t>DEXA SCAN FOR SINGLE SITE HIP (PRE-OP/POST-OP/PROS</t>
    </r>
  </si>
  <si>
    <r>
      <rPr>
        <b/>
        <sz val="8"/>
        <rFont val="Times New Roman"/>
        <family val="1"/>
      </rPr>
      <t xml:space="preserve">RATE
</t>
    </r>
    <r>
      <rPr>
        <b/>
        <sz val="8"/>
        <rFont val="Times New Roman"/>
        <family val="1"/>
      </rPr>
      <t>(Amount in Rs.)</t>
    </r>
  </si>
  <si>
    <r>
      <rPr>
        <sz val="9"/>
        <rFont val="Arial"/>
        <family val="2"/>
      </rPr>
      <t>ADULT LANGUAGE DISORDER(ALD)</t>
    </r>
  </si>
  <si>
    <r>
      <rPr>
        <sz val="9"/>
        <rFont val="Arial"/>
        <family val="2"/>
      </rPr>
      <t>APHASIA,DYSARTHRIA,LARYNGECTOMY( 1 MONTH)</t>
    </r>
  </si>
  <si>
    <r>
      <rPr>
        <sz val="9"/>
        <rFont val="Arial"/>
        <family val="2"/>
      </rPr>
      <t>APHASIA,DYSARTHRIA,LARYNGECTOMY( 15 DAYS)</t>
    </r>
  </si>
  <si>
    <r>
      <rPr>
        <sz val="9"/>
        <rFont val="Arial"/>
        <family val="2"/>
      </rPr>
      <t>APHASIA,DYSARTHRIA,LARYNGECTOMY( 7 DAYS)</t>
    </r>
  </si>
  <si>
    <r>
      <rPr>
        <sz val="9"/>
        <rFont val="Arial"/>
        <family val="2"/>
      </rPr>
      <t>AUDITORY TRAINING(PER SESSION)</t>
    </r>
  </si>
  <si>
    <r>
      <rPr>
        <sz val="9"/>
        <rFont val="Arial"/>
        <family val="2"/>
      </rPr>
      <t>CHILDHOOD LANGUAGE DISORDER (CLD)</t>
    </r>
  </si>
  <si>
    <r>
      <rPr>
        <sz val="9"/>
        <rFont val="Arial"/>
        <family val="2"/>
      </rPr>
      <t>FLUENCY DISORDER(FD)</t>
    </r>
  </si>
  <si>
    <r>
      <rPr>
        <sz val="9"/>
        <rFont val="Arial"/>
        <family val="2"/>
      </rPr>
      <t>HEARING AID TRIAL(H/A TRIAL) AND FITTING</t>
    </r>
  </si>
  <si>
    <r>
      <rPr>
        <sz val="9"/>
        <rFont val="Arial"/>
        <family val="2"/>
      </rPr>
      <t>HEARING AND PROGRAMMING</t>
    </r>
  </si>
  <si>
    <r>
      <rPr>
        <sz val="9"/>
        <rFont val="Arial"/>
        <family val="2"/>
      </rPr>
      <t>IMPEDENCE AUDIOMETRY</t>
    </r>
  </si>
  <si>
    <r>
      <rPr>
        <sz val="9"/>
        <rFont val="Arial"/>
        <family val="2"/>
      </rPr>
      <t>OAE SCREENING</t>
    </r>
  </si>
  <si>
    <r>
      <rPr>
        <sz val="9"/>
        <rFont val="Arial"/>
        <family val="2"/>
      </rPr>
      <t>PURE TONE AUDIOMETRY(PTA)</t>
    </r>
  </si>
  <si>
    <r>
      <rPr>
        <sz val="9"/>
        <rFont val="Arial"/>
        <family val="2"/>
      </rPr>
      <t>SPEECH EVALUATION</t>
    </r>
  </si>
  <si>
    <r>
      <rPr>
        <sz val="9"/>
        <rFont val="Arial"/>
        <family val="2"/>
      </rPr>
      <t>SPEECH THERAPY ( 15 DAYS)</t>
    </r>
  </si>
  <si>
    <r>
      <rPr>
        <sz val="9"/>
        <rFont val="Arial"/>
        <family val="2"/>
      </rPr>
      <t>SPEECH THERAPY ( 7 DAYS)</t>
    </r>
  </si>
  <si>
    <r>
      <rPr>
        <sz val="9"/>
        <rFont val="Arial"/>
        <family val="2"/>
      </rPr>
      <t>SPEECH THERAPY (1 MONTH)</t>
    </r>
  </si>
  <si>
    <r>
      <rPr>
        <sz val="9"/>
        <rFont val="Arial"/>
        <family val="2"/>
      </rPr>
      <t>STUTTERING( 15 DAYS)</t>
    </r>
  </si>
  <si>
    <r>
      <rPr>
        <sz val="9"/>
        <rFont val="Arial"/>
        <family val="2"/>
      </rPr>
      <t>STUTTERING( PER MONTH)</t>
    </r>
  </si>
  <si>
    <r>
      <rPr>
        <sz val="9"/>
        <rFont val="Arial"/>
        <family val="2"/>
      </rPr>
      <t>VOICE DISORDER( 15 DAYS)</t>
    </r>
  </si>
  <si>
    <r>
      <rPr>
        <sz val="9"/>
        <rFont val="Arial"/>
        <family val="2"/>
      </rPr>
      <t>VOICE DISORDER( 7 DAYS)</t>
    </r>
  </si>
  <si>
    <r>
      <rPr>
        <sz val="9"/>
        <rFont val="Arial"/>
        <family val="2"/>
      </rPr>
      <t>CPM ELECTRO THERAPY</t>
    </r>
  </si>
  <si>
    <r>
      <rPr>
        <sz val="9"/>
        <rFont val="Arial"/>
        <family val="2"/>
      </rPr>
      <t>ELECTROTHERAPY- 1 MODALITY</t>
    </r>
  </si>
  <si>
    <r>
      <rPr>
        <sz val="9"/>
        <rFont val="Arial"/>
        <family val="2"/>
      </rPr>
      <t>ELECTROTHERAPY- 2 MODALITY</t>
    </r>
  </si>
  <si>
    <r>
      <rPr>
        <sz val="9"/>
        <rFont val="Arial"/>
        <family val="2"/>
      </rPr>
      <t>EXERCISE THARAPY</t>
    </r>
  </si>
  <si>
    <r>
      <rPr>
        <sz val="9"/>
        <rFont val="Arial"/>
        <family val="2"/>
      </rPr>
      <t>EXERCISE THARAPY AND 1 ELECTRO MODALITY</t>
    </r>
  </si>
  <si>
    <r>
      <rPr>
        <sz val="9"/>
        <rFont val="Arial"/>
        <family val="2"/>
      </rPr>
      <t>EXERCISE THARAPY AND 2 ELECTRO MODALITY</t>
    </r>
  </si>
  <si>
    <r>
      <rPr>
        <sz val="9"/>
        <rFont val="Arial"/>
        <family val="2"/>
      </rPr>
      <t>EXERCISE THERAPY</t>
    </r>
  </si>
  <si>
    <r>
      <rPr>
        <sz val="9"/>
        <rFont val="Arial"/>
        <family val="2"/>
      </rPr>
      <t>HOT PACK-CGHS</t>
    </r>
  </si>
  <si>
    <r>
      <rPr>
        <sz val="9"/>
        <rFont val="Arial"/>
        <family val="2"/>
      </rPr>
      <t>INTERFERENTIAL THERAPY</t>
    </r>
  </si>
  <si>
    <r>
      <rPr>
        <sz val="9"/>
        <rFont val="Arial"/>
        <family val="2"/>
      </rPr>
      <t>LASER ELECTRO THERAPY</t>
    </r>
  </si>
  <si>
    <r>
      <rPr>
        <sz val="9"/>
        <rFont val="Arial"/>
        <family val="2"/>
      </rPr>
      <t>MANUAL THERAPY</t>
    </r>
  </si>
  <si>
    <r>
      <rPr>
        <sz val="9"/>
        <rFont val="Arial"/>
        <family val="2"/>
      </rPr>
      <t>S W DIATHERMY(CGHS-1241)</t>
    </r>
  </si>
  <si>
    <r>
      <rPr>
        <sz val="9"/>
        <rFont val="Arial"/>
        <family val="2"/>
      </rPr>
      <t>ULTRASONIC THERAPY</t>
    </r>
  </si>
  <si>
    <r>
      <rPr>
        <sz val="9"/>
        <rFont val="Arial"/>
        <family val="2"/>
      </rPr>
      <t>WAX BATH-CGHS</t>
    </r>
  </si>
  <si>
    <r>
      <rPr>
        <sz val="9"/>
        <rFont val="Arial"/>
        <family val="2"/>
      </rPr>
      <t>UROFLOWMETRY</t>
    </r>
  </si>
  <si>
    <r>
      <rPr>
        <b/>
        <sz val="8"/>
        <rFont val="Times New Roman"/>
        <family val="1"/>
      </rPr>
      <t>POLYSOMNOGRAPHY (PSG) / SLEEP STUDY</t>
    </r>
  </si>
  <si>
    <r>
      <rPr>
        <sz val="9"/>
        <rFont val="Arial"/>
        <family val="2"/>
      </rPr>
      <t>i</t>
    </r>
  </si>
  <si>
    <r>
      <rPr>
        <sz val="9"/>
        <rFont val="Arial"/>
        <family val="2"/>
      </rPr>
      <t>SLEEP STUDY</t>
    </r>
  </si>
  <si>
    <r>
      <rPr>
        <sz val="9"/>
        <rFont val="Arial"/>
        <family val="2"/>
      </rPr>
      <t>ii</t>
    </r>
  </si>
  <si>
    <r>
      <rPr>
        <sz val="9"/>
        <rFont val="Arial"/>
        <family val="2"/>
      </rPr>
      <t>SLEEP STUDY WITH CPAP</t>
    </r>
  </si>
  <si>
    <r>
      <rPr>
        <sz val="9"/>
        <rFont val="Arial"/>
        <family val="2"/>
      </rPr>
      <t>iii</t>
    </r>
  </si>
  <si>
    <r>
      <rPr>
        <sz val="9"/>
        <rFont val="Arial"/>
        <family val="2"/>
      </rPr>
      <t>SLEEP STUDY (TWO NIGHT)</t>
    </r>
  </si>
  <si>
    <r>
      <rPr>
        <sz val="9"/>
        <rFont val="Arial"/>
        <family val="2"/>
      </rPr>
      <t>iv</t>
    </r>
  </si>
  <si>
    <r>
      <rPr>
        <sz val="9"/>
        <rFont val="Arial"/>
        <family val="2"/>
      </rPr>
      <t>MULTIPLE SLEEP LATENCY TEST (MSLT)</t>
    </r>
  </si>
  <si>
    <r>
      <rPr>
        <sz val="9"/>
        <rFont val="Arial"/>
        <family val="2"/>
      </rPr>
      <t>v</t>
    </r>
  </si>
  <si>
    <r>
      <rPr>
        <sz val="9"/>
        <rFont val="Arial"/>
        <family val="2"/>
      </rPr>
      <t>MAINTENANCE OF WAKEFULLNESS TEST (MWT)</t>
    </r>
  </si>
  <si>
    <r>
      <rPr>
        <b/>
        <sz val="9"/>
        <rFont val="Trebuchet MS"/>
        <family val="2"/>
      </rPr>
      <t>BRONCHOSCOPY / FOB</t>
    </r>
  </si>
  <si>
    <r>
      <rPr>
        <sz val="9"/>
        <rFont val="Arial"/>
        <family val="2"/>
      </rPr>
      <t>FOB WITH BAL</t>
    </r>
  </si>
  <si>
    <r>
      <rPr>
        <sz val="9"/>
        <rFont val="Arial"/>
        <family val="2"/>
      </rPr>
      <t>FOB WITH BAL &amp; BIOPSY</t>
    </r>
  </si>
  <si>
    <r>
      <rPr>
        <sz val="9"/>
        <rFont val="Arial"/>
        <family val="2"/>
      </rPr>
      <t>FOB WITH BAL &amp; EBLB / TBLB / TBNA</t>
    </r>
  </si>
  <si>
    <r>
      <rPr>
        <sz val="9"/>
        <rFont val="Arial"/>
        <family val="2"/>
      </rPr>
      <t>FOB WITH FOREIGN BODY REMOVAL (ADULT)</t>
    </r>
  </si>
  <si>
    <r>
      <rPr>
        <b/>
        <sz val="9"/>
        <rFont val="Trebuchet MS"/>
        <family val="2"/>
      </rPr>
      <t>PLEURAL BIOPSY</t>
    </r>
  </si>
  <si>
    <r>
      <rPr>
        <b/>
        <sz val="9"/>
        <rFont val="Trebuchet MS"/>
        <family val="2"/>
      </rPr>
      <t>PULMONARY FUNCTION TEST/SPIROMETRY</t>
    </r>
  </si>
  <si>
    <r>
      <rPr>
        <b/>
        <sz val="9"/>
        <rFont val="Times New Roman"/>
        <family val="1"/>
      </rPr>
      <t>NAME OF THE TEST/INVESTIGATIONS</t>
    </r>
  </si>
  <si>
    <r>
      <rPr>
        <b/>
        <sz val="9"/>
        <rFont val="Times New Roman"/>
        <family val="1"/>
      </rPr>
      <t>POLYSOMNOGRAPHY (PSG) / SLEEP STUDY</t>
    </r>
  </si>
  <si>
    <r>
      <rPr>
        <sz val="10"/>
        <rFont val="Arial"/>
        <family val="2"/>
      </rPr>
      <t>SLEEP STUDY - LEVEL ONE</t>
    </r>
  </si>
  <si>
    <r>
      <rPr>
        <sz val="10"/>
        <rFont val="Arial"/>
        <family val="2"/>
      </rPr>
      <t>SLEEP STUDY - LEVEL TWO</t>
    </r>
  </si>
  <si>
    <r>
      <rPr>
        <sz val="10"/>
        <rFont val="Arial"/>
        <family val="2"/>
      </rPr>
      <t>SLEEP STUDY - LEVEL THREE / SCREENING</t>
    </r>
  </si>
  <si>
    <r>
      <rPr>
        <sz val="10"/>
        <rFont val="Arial"/>
        <family val="2"/>
      </rPr>
      <t>SLEEP STUDY WITH CPAP</t>
    </r>
  </si>
  <si>
    <r>
      <rPr>
        <sz val="10"/>
        <rFont val="Arial"/>
        <family val="2"/>
      </rPr>
      <t>CPAP TITRATION</t>
    </r>
  </si>
  <si>
    <r>
      <rPr>
        <sz val="10"/>
        <rFont val="Arial"/>
        <family val="2"/>
      </rPr>
      <t>SLEEP STUDY (TWO NIGHT)</t>
    </r>
  </si>
  <si>
    <r>
      <rPr>
        <sz val="10"/>
        <rFont val="Arial"/>
        <family val="2"/>
      </rPr>
      <t>MULTIPLE SLEEP LATENCY TEST (MSLT)</t>
    </r>
  </si>
  <si>
    <r>
      <rPr>
        <sz val="10"/>
        <rFont val="Arial"/>
        <family val="2"/>
      </rPr>
      <t>MAINTENANCE OF WAKEFULLNESS TEST (MWT)</t>
    </r>
  </si>
  <si>
    <r>
      <rPr>
        <b/>
        <sz val="10"/>
        <rFont val="Trebuchet MS"/>
        <family val="2"/>
      </rPr>
      <t>BRONCHOSCOPY / FOB</t>
    </r>
  </si>
  <si>
    <r>
      <rPr>
        <sz val="10"/>
        <rFont val="Arial"/>
        <family val="2"/>
      </rPr>
      <t>FOB WITH BAL</t>
    </r>
  </si>
  <si>
    <r>
      <rPr>
        <sz val="10"/>
        <rFont val="Arial"/>
        <family val="2"/>
      </rPr>
      <t>FOB WITH BAL &amp; BIOPSY</t>
    </r>
  </si>
  <si>
    <r>
      <rPr>
        <sz val="10"/>
        <rFont val="Arial"/>
        <family val="2"/>
      </rPr>
      <t>FOB WITH BAL &amp; EBLB / TBLB / TBNA</t>
    </r>
  </si>
  <si>
    <r>
      <rPr>
        <sz val="10"/>
        <rFont val="Arial"/>
        <family val="2"/>
      </rPr>
      <t>FOB WITH FOREIGN BODY REMOVAL (ADULT)</t>
    </r>
  </si>
  <si>
    <r>
      <rPr>
        <sz val="10"/>
        <rFont val="Arial"/>
        <family val="2"/>
      </rPr>
      <t>PLEURAL BIOPSY</t>
    </r>
  </si>
  <si>
    <r>
      <rPr>
        <sz val="10"/>
        <rFont val="Arial"/>
        <family val="2"/>
      </rPr>
      <t>PULMONARY FUNCTION TEST/SPIROMETRY</t>
    </r>
  </si>
  <si>
    <r>
      <rPr>
        <sz val="10"/>
        <rFont val="Arial"/>
        <family val="2"/>
      </rPr>
      <t>DIAGNOSTIC PLURAL TAPING</t>
    </r>
  </si>
  <si>
    <r>
      <rPr>
        <sz val="10"/>
        <rFont val="Arial"/>
        <family val="2"/>
      </rPr>
      <t>THERAPEUTIC PLURAL TAPING</t>
    </r>
  </si>
  <si>
    <r>
      <rPr>
        <sz val="10"/>
        <rFont val="Arial"/>
        <family val="2"/>
      </rPr>
      <t>CHEST TUBE INSERTION</t>
    </r>
  </si>
  <si>
    <r>
      <rPr>
        <sz val="10"/>
        <rFont val="Arial"/>
        <family val="2"/>
      </rPr>
      <t>PIG TAIL INSERTION</t>
    </r>
  </si>
  <si>
    <r>
      <rPr>
        <sz val="10"/>
        <rFont val="Arial"/>
        <family val="2"/>
      </rPr>
      <t>CHEST TUBE / PIGTAIL REMOVAL</t>
    </r>
  </si>
  <si>
    <r>
      <rPr>
        <sz val="10"/>
        <rFont val="Arial"/>
        <family val="2"/>
      </rPr>
      <t>6 MIN WALK TEST</t>
    </r>
  </si>
  <si>
    <r>
      <rPr>
        <sz val="10"/>
        <rFont val="Arial"/>
        <family val="2"/>
      </rPr>
      <t>NOCTURNAL OXYNETRY</t>
    </r>
  </si>
  <si>
    <r>
      <rPr>
        <b/>
        <sz val="9"/>
        <rFont val="Trebuchet MS"/>
        <family val="2"/>
      </rPr>
      <t>DIABETIC PROFILE :</t>
    </r>
  </si>
  <si>
    <r>
      <rPr>
        <sz val="9"/>
        <rFont val="Arial"/>
        <family val="2"/>
      </rPr>
      <t>Blood R/E, Fasting Blood Sugar, PP Blood Sugar</t>
    </r>
  </si>
  <si>
    <r>
      <rPr>
        <b/>
        <sz val="9"/>
        <rFont val="Trebuchet MS"/>
        <family val="2"/>
      </rPr>
      <t>LIPID PROFILE :</t>
    </r>
  </si>
  <si>
    <r>
      <rPr>
        <sz val="9"/>
        <rFont val="Arial"/>
        <family val="2"/>
      </rPr>
      <t>Cholesterol,Triglycerides, HDL,LDL, VLDL</t>
    </r>
  </si>
  <si>
    <r>
      <rPr>
        <b/>
        <sz val="9"/>
        <rFont val="Trebuchet MS"/>
        <family val="2"/>
      </rPr>
      <t>RENAL PROFILE :</t>
    </r>
  </si>
  <si>
    <r>
      <rPr>
        <sz val="9"/>
        <rFont val="Arial"/>
        <family val="2"/>
      </rPr>
      <t xml:space="preserve">Urea,Creatinine,Urine - R/E, Protien Fraction,
</t>
    </r>
    <r>
      <rPr>
        <sz val="9"/>
        <rFont val="Arial"/>
        <family val="2"/>
      </rPr>
      <t>Urine ( Bence Jones Protein)</t>
    </r>
  </si>
  <si>
    <r>
      <rPr>
        <b/>
        <sz val="9"/>
        <rFont val="Trebuchet MS"/>
        <family val="2"/>
      </rPr>
      <t>LIVER PROFILE</t>
    </r>
  </si>
  <si>
    <r>
      <rPr>
        <sz val="9"/>
        <rFont val="Arial"/>
        <family val="2"/>
      </rPr>
      <t xml:space="preserve">Total Bilirubin,Direct Bilirubin, Indirect Bilirubin,SGPT,SGOT,
</t>
    </r>
    <r>
      <rPr>
        <sz val="9"/>
        <rFont val="Arial"/>
        <family val="2"/>
      </rPr>
      <t>Alkaline Phosphatase,HbsAg</t>
    </r>
  </si>
  <si>
    <r>
      <rPr>
        <b/>
        <sz val="9"/>
        <rFont val="Trebuchet MS"/>
        <family val="2"/>
      </rPr>
      <t>OTHERS</t>
    </r>
  </si>
  <si>
    <r>
      <rPr>
        <sz val="9"/>
        <rFont val="Arial"/>
        <family val="2"/>
      </rPr>
      <t xml:space="preserve">Uric Acid,TFT,VDRL,E.C.G.,
</t>
    </r>
    <r>
      <rPr>
        <sz val="9"/>
        <rFont val="Arial"/>
        <family val="2"/>
      </rPr>
      <t>Blood Grouping( ABO and Rh),Chest X-Ray,USG Whole Abdomen</t>
    </r>
  </si>
  <si>
    <r>
      <rPr>
        <b/>
        <sz val="9"/>
        <rFont val="Trebuchet MS"/>
        <family val="2"/>
      </rPr>
      <t>OPTIONAL</t>
    </r>
  </si>
  <si>
    <r>
      <rPr>
        <sz val="9"/>
        <rFont val="Arial"/>
        <family val="2"/>
      </rPr>
      <t>PAP Smear ( for Female)</t>
    </r>
  </si>
  <si>
    <r>
      <rPr>
        <sz val="9"/>
        <rFont val="Arial"/>
        <family val="2"/>
      </rPr>
      <t>PSA ( For Male)</t>
    </r>
  </si>
  <si>
    <r>
      <rPr>
        <b/>
        <sz val="9"/>
        <rFont val="Trebuchet MS"/>
        <family val="2"/>
      </rPr>
      <t>Consultation</t>
    </r>
  </si>
  <si>
    <r>
      <rPr>
        <sz val="9"/>
        <rFont val="Arial"/>
        <family val="2"/>
      </rPr>
      <t>Medicine</t>
    </r>
  </si>
  <si>
    <r>
      <rPr>
        <sz val="9"/>
        <rFont val="Arial"/>
        <family val="2"/>
      </rPr>
      <t>Opthalmology</t>
    </r>
  </si>
  <si>
    <r>
      <rPr>
        <sz val="9"/>
        <rFont val="Arial"/>
        <family val="2"/>
      </rPr>
      <t>Gynaecology</t>
    </r>
  </si>
  <si>
    <r>
      <rPr>
        <sz val="9"/>
        <rFont val="Arial"/>
        <family val="2"/>
      </rPr>
      <t xml:space="preserve">ENT
</t>
    </r>
    <r>
      <rPr>
        <sz val="9"/>
        <rFont val="Arial"/>
        <family val="2"/>
      </rPr>
      <t xml:space="preserve">Others Consultations
</t>
    </r>
    <r>
      <rPr>
        <sz val="9"/>
        <rFont val="Arial"/>
        <family val="2"/>
      </rPr>
      <t>( As and when required)</t>
    </r>
  </si>
  <si>
    <r>
      <rPr>
        <b/>
        <sz val="9.5"/>
        <rFont val="Trebuchet MS"/>
        <family val="2"/>
      </rPr>
      <t>Including Complimentary Breakfast</t>
    </r>
  </si>
  <si>
    <r>
      <rPr>
        <sz val="9"/>
        <rFont val="Arial"/>
        <family val="2"/>
      </rPr>
      <t>Blood RE( TC, DLC, ESR, HB)</t>
    </r>
  </si>
  <si>
    <r>
      <rPr>
        <sz val="9"/>
        <rFont val="Arial"/>
        <family val="2"/>
      </rPr>
      <t>Cholesterol</t>
    </r>
  </si>
  <si>
    <r>
      <rPr>
        <sz val="9"/>
        <rFont val="Arial"/>
        <family val="2"/>
      </rPr>
      <t>Creatinine</t>
    </r>
  </si>
  <si>
    <r>
      <rPr>
        <sz val="9"/>
        <rFont val="Arial"/>
        <family val="2"/>
      </rPr>
      <t>Protien Fraction</t>
    </r>
  </si>
  <si>
    <r>
      <rPr>
        <sz val="9"/>
        <rFont val="Arial"/>
        <family val="2"/>
      </rPr>
      <t>Alkaline Phosphatase</t>
    </r>
  </si>
  <si>
    <r>
      <rPr>
        <sz val="9"/>
        <rFont val="Arial"/>
        <family val="2"/>
      </rPr>
      <t>ECG</t>
    </r>
  </si>
  <si>
    <r>
      <rPr>
        <sz val="9"/>
        <rFont val="Arial"/>
        <family val="2"/>
      </rPr>
      <t>Blood Grouping ( ABO and Rh)</t>
    </r>
  </si>
  <si>
    <r>
      <rPr>
        <sz val="9"/>
        <rFont val="Arial"/>
        <family val="2"/>
      </rPr>
      <t>Chest X- Ray</t>
    </r>
  </si>
  <si>
    <r>
      <rPr>
        <sz val="9"/>
        <rFont val="Arial"/>
        <family val="2"/>
      </rPr>
      <t>USG Whole Abdomen ( screening)</t>
    </r>
  </si>
  <si>
    <r>
      <rPr>
        <b/>
        <sz val="9"/>
        <rFont val="Trebuchet MS"/>
        <family val="2"/>
      </rPr>
      <t>CONSULTATION:</t>
    </r>
  </si>
  <si>
    <r>
      <rPr>
        <b/>
        <sz val="9"/>
        <rFont val="Trebuchet MS"/>
        <family val="2"/>
      </rPr>
      <t>MEDICINE</t>
    </r>
  </si>
  <si>
    <r>
      <rPr>
        <sz val="9"/>
        <rFont val="Arial"/>
        <family val="2"/>
      </rPr>
      <t>Including Complimentary Breakfast</t>
    </r>
  </si>
  <si>
    <r>
      <rPr>
        <sz val="9"/>
        <rFont val="Arial"/>
        <family val="2"/>
      </rPr>
      <t>Fasting Blood Sugar</t>
    </r>
  </si>
  <si>
    <r>
      <rPr>
        <sz val="9"/>
        <rFont val="Arial"/>
        <family val="2"/>
      </rPr>
      <t>PP Blood Sugar</t>
    </r>
  </si>
  <si>
    <r>
      <rPr>
        <sz val="9"/>
        <rFont val="Arial"/>
        <family val="2"/>
      </rPr>
      <t>Urine Albumin Creatinine  Ratio</t>
    </r>
  </si>
  <si>
    <r>
      <rPr>
        <sz val="9"/>
        <rFont val="Arial"/>
        <family val="2"/>
      </rPr>
      <t>HbsAg, RBS, Na+, K+</t>
    </r>
  </si>
  <si>
    <r>
      <rPr>
        <b/>
        <sz val="9"/>
        <rFont val="Trebuchet MS"/>
        <family val="2"/>
      </rPr>
      <t>Medicine, Opthalmology</t>
    </r>
  </si>
  <si>
    <r>
      <rPr>
        <b/>
        <sz val="9"/>
        <rFont val="Trebuchet MS"/>
        <family val="2"/>
      </rPr>
      <t>Other Consultancy ( As and when required)</t>
    </r>
  </si>
  <si>
    <r>
      <rPr>
        <b/>
        <sz val="9"/>
        <rFont val="Trebuchet MS"/>
        <family val="2"/>
      </rPr>
      <t>Including Complimentary Breakfast</t>
    </r>
  </si>
  <si>
    <r>
      <rPr>
        <sz val="9"/>
        <rFont val="Arial"/>
        <family val="2"/>
      </rPr>
      <t>Urine - RE</t>
    </r>
  </si>
  <si>
    <r>
      <rPr>
        <sz val="9"/>
        <rFont val="Arial"/>
        <family val="2"/>
      </rPr>
      <t>Sodium</t>
    </r>
  </si>
  <si>
    <r>
      <rPr>
        <sz val="9"/>
        <rFont val="Arial"/>
        <family val="2"/>
      </rPr>
      <t>Potassium</t>
    </r>
  </si>
  <si>
    <r>
      <rPr>
        <sz val="9"/>
        <rFont val="Arial"/>
        <family val="2"/>
      </rPr>
      <t>Hb%</t>
    </r>
  </si>
  <si>
    <r>
      <rPr>
        <sz val="9"/>
        <rFont val="Arial"/>
        <family val="2"/>
      </rPr>
      <t>USG KUB</t>
    </r>
  </si>
  <si>
    <r>
      <rPr>
        <sz val="9"/>
        <rFont val="Arial"/>
        <family val="2"/>
      </rPr>
      <t>Blood RE</t>
    </r>
  </si>
  <si>
    <r>
      <rPr>
        <b/>
        <sz val="9.5"/>
        <rFont val="Trebuchet MS"/>
        <family val="2"/>
      </rPr>
      <t>Consultation:</t>
    </r>
  </si>
  <si>
    <r>
      <rPr>
        <b/>
        <sz val="9.5"/>
        <rFont val="Trebuchet MS"/>
        <family val="2"/>
      </rPr>
      <t>Nephrology</t>
    </r>
  </si>
  <si>
    <r>
      <rPr>
        <sz val="9"/>
        <rFont val="Arial"/>
        <family val="2"/>
      </rPr>
      <t>Lipid Profile ( Fasting)</t>
    </r>
  </si>
  <si>
    <r>
      <rPr>
        <sz val="9"/>
        <rFont val="Arial"/>
        <family val="2"/>
      </rPr>
      <t>Triglycerides</t>
    </r>
  </si>
  <si>
    <r>
      <rPr>
        <sz val="9"/>
        <rFont val="Arial"/>
        <family val="2"/>
      </rPr>
      <t>E.C.G.</t>
    </r>
  </si>
  <si>
    <r>
      <rPr>
        <sz val="9"/>
        <rFont val="Arial"/>
        <family val="2"/>
      </rPr>
      <t>TMT/Echocardiography</t>
    </r>
  </si>
  <si>
    <r>
      <rPr>
        <b/>
        <sz val="9.5"/>
        <rFont val="Trebuchet MS"/>
        <family val="2"/>
      </rPr>
      <t>Cardiology</t>
    </r>
  </si>
  <si>
    <r>
      <rPr>
        <b/>
        <sz val="9"/>
        <rFont val="Trebuchet MS"/>
        <family val="2"/>
      </rPr>
      <t>CBC</t>
    </r>
    <r>
      <rPr>
        <sz val="9"/>
        <rFont val="Arial"/>
        <family val="2"/>
      </rPr>
      <t xml:space="preserve">(TC,DLC,ESR,HB,MCH,MCHC,MCV,
</t>
    </r>
    <r>
      <rPr>
        <sz val="9"/>
        <rFont val="Arial"/>
        <family val="2"/>
      </rPr>
      <t>PCV,PLT COUNT,TRBC)</t>
    </r>
  </si>
  <si>
    <r>
      <rPr>
        <sz val="9"/>
        <rFont val="Arial"/>
        <family val="2"/>
      </rPr>
      <t>Urine RE</t>
    </r>
  </si>
  <si>
    <r>
      <rPr>
        <b/>
        <sz val="9"/>
        <rFont val="Trebuchet MS"/>
        <family val="2"/>
      </rPr>
      <t>LFT</t>
    </r>
    <r>
      <rPr>
        <sz val="9"/>
        <rFont val="Arial"/>
        <family val="2"/>
      </rPr>
      <t>(T.Bil,D.Bil,I.Bil,T.Protein,Albumin,Globulin,SGOT,SGPT,Alk.Phos,GGTP)</t>
    </r>
  </si>
  <si>
    <r>
      <rPr>
        <sz val="9"/>
        <rFont val="Arial"/>
        <family val="2"/>
      </rPr>
      <t>PT INR</t>
    </r>
  </si>
  <si>
    <r>
      <rPr>
        <b/>
        <sz val="9"/>
        <rFont val="Trebuchet MS"/>
        <family val="2"/>
      </rPr>
      <t>Lipid Profile</t>
    </r>
    <r>
      <rPr>
        <sz val="9"/>
        <rFont val="Arial"/>
        <family val="2"/>
      </rPr>
      <t>(Cholesterol,Triglycerids,HDL,LDL,VLDL)</t>
    </r>
  </si>
  <si>
    <r>
      <rPr>
        <sz val="9"/>
        <rFont val="Arial"/>
        <family val="2"/>
      </rPr>
      <t>Anti HCV</t>
    </r>
  </si>
  <si>
    <r>
      <rPr>
        <sz val="9"/>
        <rFont val="Arial"/>
        <family val="2"/>
      </rPr>
      <t>USG W/A(screening)</t>
    </r>
  </si>
  <si>
    <r>
      <rPr>
        <b/>
        <sz val="9.5"/>
        <rFont val="Trebuchet MS"/>
        <family val="2"/>
      </rPr>
      <t>Gastroenterology</t>
    </r>
  </si>
  <si>
    <r>
      <rPr>
        <b/>
        <sz val="10"/>
        <rFont val="Trebuchet MS"/>
        <family val="2"/>
      </rPr>
      <t>Sl. No</t>
    </r>
  </si>
  <si>
    <r>
      <rPr>
        <b/>
        <sz val="10.5"/>
        <rFont val="Trebuchet MS"/>
        <family val="2"/>
      </rPr>
      <t>NAME OF THE SURGERY</t>
    </r>
  </si>
  <si>
    <r>
      <rPr>
        <sz val="10.5"/>
        <rFont val="Arial"/>
        <family val="2"/>
      </rPr>
      <t>ANORECTAL</t>
    </r>
  </si>
  <si>
    <r>
      <rPr>
        <sz val="10.5"/>
        <rFont val="Arial"/>
        <family val="2"/>
      </rPr>
      <t>NEPHROLOGICAL</t>
    </r>
  </si>
  <si>
    <r>
      <rPr>
        <sz val="10.5"/>
        <rFont val="Arial"/>
        <family val="2"/>
      </rPr>
      <t>BREAST</t>
    </r>
  </si>
  <si>
    <r>
      <rPr>
        <sz val="10.5"/>
        <rFont val="Arial"/>
        <family val="2"/>
      </rPr>
      <t>OBSTETRICS &amp; GYNAECOLOGY</t>
    </r>
  </si>
  <si>
    <r>
      <rPr>
        <sz val="10.5"/>
        <rFont val="Arial"/>
        <family val="2"/>
      </rPr>
      <t>BURN &amp; PLASTIC</t>
    </r>
  </si>
  <si>
    <r>
      <rPr>
        <sz val="10.5"/>
        <rFont val="Arial"/>
        <family val="2"/>
      </rPr>
      <t>ORTHOPAEDIC</t>
    </r>
  </si>
  <si>
    <r>
      <rPr>
        <sz val="10.5"/>
        <rFont val="Arial"/>
        <family val="2"/>
      </rPr>
      <t>CTVS</t>
    </r>
  </si>
  <si>
    <r>
      <rPr>
        <sz val="10.5"/>
        <rFont val="Arial"/>
        <family val="2"/>
      </rPr>
      <t>PAEDIATRIC</t>
    </r>
  </si>
  <si>
    <r>
      <rPr>
        <sz val="10.5"/>
        <rFont val="Arial"/>
        <family val="2"/>
      </rPr>
      <t>ENT</t>
    </r>
  </si>
  <si>
    <r>
      <rPr>
        <sz val="10.5"/>
        <rFont val="Arial"/>
        <family val="2"/>
      </rPr>
      <t>PAEDIATRIC ENDOSCOPIC</t>
    </r>
  </si>
  <si>
    <r>
      <rPr>
        <sz val="10.5"/>
        <rFont val="Arial"/>
        <family val="2"/>
      </rPr>
      <t>GENERAL SURGERY</t>
    </r>
  </si>
  <si>
    <r>
      <rPr>
        <sz val="10.5"/>
        <rFont val="Arial"/>
        <family val="2"/>
      </rPr>
      <t>UROLOGICAL</t>
    </r>
  </si>
  <si>
    <r>
      <rPr>
        <sz val="10.5"/>
        <rFont val="Arial"/>
        <family val="2"/>
      </rPr>
      <t>HERNIA</t>
    </r>
  </si>
  <si>
    <r>
      <rPr>
        <sz val="10.5"/>
        <rFont val="Arial"/>
        <family val="2"/>
      </rPr>
      <t>LAPAROSCOPIC UROLOGICAL SURGERY</t>
    </r>
  </si>
  <si>
    <r>
      <rPr>
        <sz val="10.5"/>
        <rFont val="Arial"/>
        <family val="2"/>
      </rPr>
      <t>NEURO SURGERY</t>
    </r>
  </si>
  <si>
    <r>
      <rPr>
        <sz val="10.5"/>
        <rFont val="Arial"/>
        <family val="2"/>
      </rPr>
      <t>LASER SURGERY</t>
    </r>
  </si>
  <si>
    <r>
      <rPr>
        <sz val="10.5"/>
        <rFont val="Arial"/>
        <family val="2"/>
      </rPr>
      <t>ONCO-UROLOGY SURGERY</t>
    </r>
  </si>
  <si>
    <r>
      <rPr>
        <b/>
        <sz val="9"/>
        <rFont val="Trebuchet MS"/>
        <family val="2"/>
      </rPr>
      <t>Procedures Name</t>
    </r>
  </si>
  <si>
    <r>
      <rPr>
        <sz val="9"/>
        <rFont val="Times New Roman"/>
        <family val="1"/>
      </rPr>
      <t>HEMORRHOIDECTOMY</t>
    </r>
  </si>
  <si>
    <r>
      <rPr>
        <sz val="9"/>
        <rFont val="Times New Roman"/>
        <family val="1"/>
      </rPr>
      <t>FISSURE IN ANO ( LOW )</t>
    </r>
  </si>
  <si>
    <r>
      <rPr>
        <sz val="9"/>
        <rFont val="Times New Roman"/>
        <family val="1"/>
      </rPr>
      <t>FISTULA IN ANO ( HIGH)</t>
    </r>
  </si>
  <si>
    <r>
      <rPr>
        <sz val="9"/>
        <rFont val="Times New Roman"/>
        <family val="1"/>
      </rPr>
      <t>ISCHIORECTAL ABSCESS</t>
    </r>
  </si>
  <si>
    <r>
      <rPr>
        <sz val="9"/>
        <rFont val="Times New Roman"/>
        <family val="1"/>
      </rPr>
      <t>RBL OF PILE</t>
    </r>
  </si>
  <si>
    <r>
      <rPr>
        <sz val="9"/>
        <rFont val="Times New Roman"/>
        <family val="1"/>
      </rPr>
      <t>DRAINAGE OF PERIANAL ABSCESS UNDER GA/SPINAL</t>
    </r>
  </si>
  <si>
    <r>
      <rPr>
        <b/>
        <sz val="9"/>
        <rFont val="Times New Roman"/>
        <family val="1"/>
      </rPr>
      <t>MISCELLANEOUS</t>
    </r>
  </si>
  <si>
    <r>
      <rPr>
        <sz val="9"/>
        <rFont val="Times New Roman"/>
        <family val="1"/>
      </rPr>
      <t>(A) VARICOSE VEIN (UNILATERAL)</t>
    </r>
  </si>
  <si>
    <r>
      <rPr>
        <sz val="9"/>
        <rFont val="Times New Roman"/>
        <family val="1"/>
      </rPr>
      <t>(B) SKIN BIOPSY</t>
    </r>
  </si>
  <si>
    <r>
      <rPr>
        <sz val="9"/>
        <rFont val="Times New Roman"/>
        <family val="1"/>
      </rPr>
      <t>(C ) SEBACEOUS CYST, LIPOMA Etc. UNDER GA</t>
    </r>
  </si>
  <si>
    <r>
      <rPr>
        <sz val="9"/>
        <rFont val="Times New Roman"/>
        <family val="1"/>
      </rPr>
      <t>INGROWING TOE NAIL (UNDER L/A)</t>
    </r>
  </si>
  <si>
    <r>
      <rPr>
        <sz val="9"/>
        <rFont val="Times New Roman"/>
        <family val="1"/>
      </rPr>
      <t>STAPLED HEMORRHOIDECTOMY</t>
    </r>
  </si>
  <si>
    <r>
      <rPr>
        <sz val="9"/>
        <rFont val="Times New Roman"/>
        <family val="1"/>
      </rPr>
      <t>EXCISION OF PERIANAL SINUS</t>
    </r>
  </si>
  <si>
    <r>
      <rPr>
        <sz val="9"/>
        <rFont val="Arial"/>
        <family val="2"/>
      </rPr>
      <t>RADICAL MASTECTOMY (MODIFIED/CLASSICAL / MASTECTOMY)</t>
    </r>
  </si>
  <si>
    <r>
      <rPr>
        <sz val="9"/>
        <rFont val="Arial"/>
        <family val="2"/>
      </rPr>
      <t>SIMPLE MASTECTOMY</t>
    </r>
  </si>
  <si>
    <r>
      <rPr>
        <sz val="9"/>
        <rFont val="Arial"/>
        <family val="2"/>
      </rPr>
      <t>SMALL FIBROADENOMA OF BREAST UNDER GA</t>
    </r>
  </si>
  <si>
    <r>
      <rPr>
        <sz val="9"/>
        <rFont val="Arial"/>
        <family val="2"/>
      </rPr>
      <t>DRAINAGE OF BREAST ABSCESS UNDER GA</t>
    </r>
  </si>
  <si>
    <r>
      <rPr>
        <sz val="9"/>
        <rFont val="Arial"/>
        <family val="2"/>
      </rPr>
      <t>EXCISION OF DUCT ECTASIA</t>
    </r>
  </si>
  <si>
    <r>
      <rPr>
        <sz val="9"/>
        <rFont val="Arial"/>
        <family val="2"/>
      </rPr>
      <t>EXCISION OF GYNAECOMASTIA</t>
    </r>
  </si>
  <si>
    <r>
      <rPr>
        <sz val="8.5"/>
        <rFont val="Arial"/>
        <family val="2"/>
      </rPr>
      <t># MAXILLA(FIXATION)/ZYGOMA</t>
    </r>
  </si>
  <si>
    <r>
      <rPr>
        <sz val="8.5"/>
        <rFont val="Arial"/>
        <family val="2"/>
      </rPr>
      <t># NASAL BONE</t>
    </r>
  </si>
  <si>
    <r>
      <rPr>
        <sz val="8"/>
        <rFont val="Times New Roman"/>
        <family val="1"/>
      </rPr>
      <t>(PEC. MAJOR/LAT. DORSI M.C. FLAPS)</t>
    </r>
  </si>
  <si>
    <r>
      <rPr>
        <sz val="8.5"/>
        <rFont val="Arial"/>
        <family val="2"/>
      </rPr>
      <t>ABBE/LIP OR LID SWITCH</t>
    </r>
  </si>
  <si>
    <r>
      <rPr>
        <sz val="8.5"/>
        <rFont val="Arial"/>
        <family val="2"/>
      </rPr>
      <t>ABDOMINAL FLAP COVER WITH WOUND DEBRIDEMENT</t>
    </r>
  </si>
  <si>
    <r>
      <rPr>
        <sz val="8"/>
        <rFont val="Times New Roman"/>
        <family val="1"/>
      </rPr>
      <t>ABDOMINAL FLAPS</t>
    </r>
  </si>
  <si>
    <r>
      <rPr>
        <sz val="8"/>
        <rFont val="Times New Roman"/>
        <family val="1"/>
      </rPr>
      <t>ABDOMINOPLASTY</t>
    </r>
  </si>
  <si>
    <r>
      <rPr>
        <sz val="8.5"/>
        <rFont val="Arial"/>
        <family val="2"/>
      </rPr>
      <t>ABDOMINOPLASTY</t>
    </r>
  </si>
  <si>
    <r>
      <rPr>
        <sz val="8.5"/>
        <rFont val="Arial"/>
        <family val="2"/>
      </rPr>
      <t>AMPUTATION BELOW KNEE</t>
    </r>
  </si>
  <si>
    <r>
      <rPr>
        <sz val="8.5"/>
        <rFont val="Arial"/>
        <family val="2"/>
      </rPr>
      <t>AMPUTATION(FINGERS/TOES)</t>
    </r>
  </si>
  <si>
    <r>
      <rPr>
        <sz val="8.5"/>
        <rFont val="Arial"/>
        <family val="2"/>
      </rPr>
      <t>AMPUTATION(FOREARM/LEG)</t>
    </r>
  </si>
  <si>
    <r>
      <rPr>
        <sz val="8"/>
        <rFont val="Times New Roman"/>
        <family val="1"/>
      </rPr>
      <t>ARM FLAPS</t>
    </r>
  </si>
  <si>
    <r>
      <rPr>
        <sz val="8.5"/>
        <rFont val="Arial"/>
        <family val="2"/>
      </rPr>
      <t>BENIGN TUMOUR EXCISIONS</t>
    </r>
  </si>
  <si>
    <r>
      <rPr>
        <sz val="8.5"/>
        <rFont val="Arial"/>
        <family val="2"/>
      </rPr>
      <t>BENIGN TUMOUR EXCISIONS-MINOR</t>
    </r>
  </si>
  <si>
    <r>
      <rPr>
        <sz val="8.5"/>
        <rFont val="Arial"/>
        <family val="2"/>
      </rPr>
      <t>BONE GRAFTING FOR LIP</t>
    </r>
  </si>
  <si>
    <r>
      <rPr>
        <sz val="8.5"/>
        <rFont val="Arial"/>
        <family val="2"/>
      </rPr>
      <t>BREAST AUGMENTATION-LARGE</t>
    </r>
  </si>
  <si>
    <r>
      <rPr>
        <sz val="8.5"/>
        <rFont val="Arial"/>
        <family val="2"/>
      </rPr>
      <t>BURN DRESSINGS</t>
    </r>
  </si>
  <si>
    <r>
      <rPr>
        <sz val="8.5"/>
        <rFont val="Arial"/>
        <family val="2"/>
      </rPr>
      <t>CARNIO MAXILLARY FIXATION</t>
    </r>
  </si>
  <si>
    <r>
      <rPr>
        <sz val="8.5"/>
        <rFont val="Arial"/>
        <family val="2"/>
      </rPr>
      <t>CLEFT LIP</t>
    </r>
  </si>
  <si>
    <r>
      <rPr>
        <sz val="8.5"/>
        <rFont val="Arial"/>
        <family val="2"/>
      </rPr>
      <t>CLEFT PALATE</t>
    </r>
  </si>
  <si>
    <r>
      <rPr>
        <sz val="8.5"/>
        <rFont val="Arial"/>
        <family val="2"/>
      </rPr>
      <t>CONTRACTURE RELEASE WITH GRAFTING</t>
    </r>
  </si>
  <si>
    <r>
      <rPr>
        <sz val="8.5"/>
        <rFont val="Arial"/>
        <family val="2"/>
      </rPr>
      <t>CROSS LEG FLAPS</t>
    </r>
  </si>
  <si>
    <r>
      <rPr>
        <sz val="8"/>
        <rFont val="Times New Roman"/>
        <family val="1"/>
      </rPr>
      <t>CROSSFINGER FLAPS</t>
    </r>
  </si>
  <si>
    <r>
      <rPr>
        <sz val="8"/>
        <rFont val="Times New Roman"/>
        <family val="1"/>
      </rPr>
      <t>DERMABRASION FULL FACE</t>
    </r>
  </si>
  <si>
    <r>
      <rPr>
        <sz val="8.5"/>
        <rFont val="Arial"/>
        <family val="2"/>
      </rPr>
      <t>EAR LOBULE REPAIR(EACH SIDE)</t>
    </r>
  </si>
  <si>
    <r>
      <rPr>
        <sz val="8.5"/>
        <rFont val="Arial"/>
        <family val="2"/>
      </rPr>
      <t>EXCISION BIOPSY</t>
    </r>
  </si>
  <si>
    <r>
      <rPr>
        <sz val="8.5"/>
        <rFont val="Arial"/>
        <family val="2"/>
      </rPr>
      <t>EXCISION OF ANGIOFIBROMA</t>
    </r>
  </si>
  <si>
    <r>
      <rPr>
        <sz val="8.5"/>
        <rFont val="Arial"/>
        <family val="2"/>
      </rPr>
      <t>EXCISION OF DERMOID CYST</t>
    </r>
  </si>
  <si>
    <r>
      <rPr>
        <sz val="8.5"/>
        <rFont val="Arial"/>
        <family val="2"/>
      </rPr>
      <t>EXCISION OF ENUCLETION OF NASOLOBIAL DENTAL CYST</t>
    </r>
  </si>
  <si>
    <r>
      <rPr>
        <sz val="8.5"/>
        <rFont val="Arial"/>
        <family val="2"/>
      </rPr>
      <t>EXICISION OF NON HEALING ULCER</t>
    </r>
  </si>
  <si>
    <r>
      <rPr>
        <sz val="8.5"/>
        <rFont val="Arial"/>
        <family val="2"/>
      </rPr>
      <t>FACIAL LACERATIONS-LARGE</t>
    </r>
  </si>
  <si>
    <r>
      <rPr>
        <sz val="8.5"/>
        <rFont val="Arial"/>
        <family val="2"/>
      </rPr>
      <t>FACIAL LACERATIONS-MEDIUM</t>
    </r>
  </si>
  <si>
    <r>
      <rPr>
        <sz val="8.5"/>
        <rFont val="Arial"/>
        <family val="2"/>
      </rPr>
      <t>FACIAL LACERATIONS-SMALL</t>
    </r>
  </si>
  <si>
    <r>
      <rPr>
        <sz val="8.5"/>
        <rFont val="Arial"/>
        <family val="2"/>
      </rPr>
      <t>FACIAL PARALYSIS(SLING OPERATION)</t>
    </r>
  </si>
  <si>
    <r>
      <rPr>
        <sz val="8"/>
        <rFont val="Times New Roman"/>
        <family val="1"/>
      </rPr>
      <t>FASCIOCUTANEOUS FLAPS</t>
    </r>
  </si>
  <si>
    <r>
      <rPr>
        <sz val="8.5"/>
        <rFont val="Arial"/>
        <family val="2"/>
      </rPr>
      <t>FINGER K-WIRING-MORE THAN TWO</t>
    </r>
  </si>
  <si>
    <r>
      <rPr>
        <sz val="8.5"/>
        <rFont val="Arial"/>
        <family val="2"/>
      </rPr>
      <t>FINGER K-WIRING-SINGLE</t>
    </r>
  </si>
  <si>
    <r>
      <rPr>
        <sz val="8.5"/>
        <rFont val="Arial"/>
        <family val="2"/>
      </rPr>
      <t>FINGER K-WIRING-TWO</t>
    </r>
  </si>
  <si>
    <r>
      <rPr>
        <sz val="8.5"/>
        <rFont val="Arial"/>
        <family val="2"/>
      </rPr>
      <t>FISTULA REPAIR</t>
    </r>
  </si>
  <si>
    <r>
      <rPr>
        <sz val="8.5"/>
        <rFont val="Arial"/>
        <family val="2"/>
      </rPr>
      <t>FLAP DELAYING</t>
    </r>
  </si>
  <si>
    <r>
      <rPr>
        <sz val="8.5"/>
        <rFont val="Arial"/>
        <family val="2"/>
      </rPr>
      <t>FLAP RAISING</t>
    </r>
  </si>
  <si>
    <r>
      <rPr>
        <sz val="8"/>
        <rFont val="Times New Roman"/>
        <family val="1"/>
      </rPr>
      <t>FLAP RECONSTRUCTIVE SURGERY-LARGE</t>
    </r>
  </si>
  <si>
    <r>
      <rPr>
        <sz val="8"/>
        <rFont val="Times New Roman"/>
        <family val="1"/>
      </rPr>
      <t>FLAP RECONSTRUCTIVE SURGERY-MEDIUM</t>
    </r>
  </si>
  <si>
    <r>
      <rPr>
        <sz val="8"/>
        <rFont val="Times New Roman"/>
        <family val="1"/>
      </rPr>
      <t>FLAP RECONSTRUCTIVE SURGERY-SMALL</t>
    </r>
  </si>
  <si>
    <r>
      <rPr>
        <sz val="8"/>
        <rFont val="Times New Roman"/>
        <family val="1"/>
      </rPr>
      <t>FREE FLAPS</t>
    </r>
  </si>
  <si>
    <r>
      <rPr>
        <sz val="8.5"/>
        <rFont val="Arial"/>
        <family val="2"/>
      </rPr>
      <t>FTSG</t>
    </r>
  </si>
  <si>
    <r>
      <rPr>
        <sz val="8.5"/>
        <rFont val="Arial"/>
        <family val="2"/>
      </rPr>
      <t>GANGLION EXCISION</t>
    </r>
  </si>
  <si>
    <r>
      <rPr>
        <sz val="8.5"/>
        <rFont val="Arial"/>
        <family val="2"/>
      </rPr>
      <t>GANGLIOUS EXCISION(RECURRENT)</t>
    </r>
  </si>
  <si>
    <r>
      <rPr>
        <sz val="8.5"/>
        <rFont val="Arial"/>
        <family val="2"/>
      </rPr>
      <t>HEMIMANDIBULECTOMY WITH GRAFT</t>
    </r>
  </si>
  <si>
    <r>
      <rPr>
        <sz val="8.5"/>
        <rFont val="Arial"/>
        <family val="2"/>
      </rPr>
      <t>HEMIMANDIBULECTOMY WITHOUT GRAFT</t>
    </r>
  </si>
  <si>
    <r>
      <rPr>
        <sz val="8.5"/>
        <rFont val="Arial"/>
        <family val="2"/>
      </rPr>
      <t>HYPOSPADIAS(SINGLE STAGE)</t>
    </r>
  </si>
  <si>
    <r>
      <rPr>
        <sz val="8.5"/>
        <rFont val="Arial"/>
        <family val="2"/>
      </rPr>
      <t>HYPOSPADIAS(STAGED REPAIR)(PER STAGE)</t>
    </r>
  </si>
  <si>
    <r>
      <rPr>
        <sz val="8.5"/>
        <rFont val="Arial"/>
        <family val="2"/>
      </rPr>
      <t>IMF</t>
    </r>
  </si>
  <si>
    <r>
      <rPr>
        <sz val="8.5"/>
        <rFont val="Arial"/>
        <family val="2"/>
      </rPr>
      <t>INNER MAXILLARY FIXATION</t>
    </r>
  </si>
  <si>
    <r>
      <rPr>
        <sz val="8.5"/>
        <rFont val="Arial"/>
        <family val="2"/>
      </rPr>
      <t>KELOID EXCISION-LARGE</t>
    </r>
  </si>
  <si>
    <r>
      <rPr>
        <sz val="8.5"/>
        <rFont val="Arial"/>
        <family val="2"/>
      </rPr>
      <t>KELOID EXCISION-MEDIUM</t>
    </r>
  </si>
  <si>
    <r>
      <rPr>
        <sz val="8.5"/>
        <rFont val="Arial"/>
        <family val="2"/>
      </rPr>
      <t>KELOID EXCISION-SMALL</t>
    </r>
  </si>
  <si>
    <r>
      <rPr>
        <sz val="8.5"/>
        <rFont val="Arial"/>
        <family val="2"/>
      </rPr>
      <t>LIP REVISION</t>
    </r>
  </si>
  <si>
    <r>
      <rPr>
        <sz val="8.5"/>
        <rFont val="Arial"/>
        <family val="2"/>
      </rPr>
      <t>MAL. TUMOUR EXCISION-LARGE</t>
    </r>
  </si>
  <si>
    <r>
      <rPr>
        <sz val="8.5"/>
        <rFont val="Arial"/>
        <family val="2"/>
      </rPr>
      <t>MAL. TUMOUR EXCISION-MEDIUM</t>
    </r>
  </si>
  <si>
    <r>
      <rPr>
        <sz val="8.5"/>
        <rFont val="Arial"/>
        <family val="2"/>
      </rPr>
      <t>MAL. TUMOUR EXCISION-SMALL</t>
    </r>
  </si>
  <si>
    <r>
      <rPr>
        <sz val="8.5"/>
        <rFont val="Arial"/>
        <family val="2"/>
      </rPr>
      <t>MAXILLARY/MANDIBULAR CYST EXCISION</t>
    </r>
  </si>
  <si>
    <r>
      <rPr>
        <sz val="8.5"/>
        <rFont val="Arial"/>
        <family val="2"/>
      </rPr>
      <t>MAXILLECTOMY WITH GRAFT</t>
    </r>
  </si>
  <si>
    <r>
      <rPr>
        <sz val="8.5"/>
        <rFont val="Arial"/>
        <family val="2"/>
      </rPr>
      <t>MAXILLECTOMY WITHOUT GRAFT</t>
    </r>
  </si>
  <si>
    <r>
      <rPr>
        <sz val="8.5"/>
        <rFont val="Arial"/>
        <family val="2"/>
      </rPr>
      <t>MINIPLATING (EACH)</t>
    </r>
  </si>
  <si>
    <r>
      <rPr>
        <sz val="8"/>
        <rFont val="Times New Roman"/>
        <family val="1"/>
      </rPr>
      <t>MMYOCUTANEOUS FLAPS</t>
    </r>
  </si>
  <si>
    <r>
      <rPr>
        <sz val="8.5"/>
        <rFont val="Arial"/>
        <family val="2"/>
      </rPr>
      <t>MULTIPLE TENDON REPAIR</t>
    </r>
  </si>
  <si>
    <r>
      <rPr>
        <sz val="8.5"/>
        <rFont val="Arial"/>
        <family val="2"/>
      </rPr>
      <t>MUSCLE FLAP</t>
    </r>
  </si>
  <si>
    <r>
      <rPr>
        <sz val="8.5"/>
        <rFont val="Arial"/>
        <family val="2"/>
      </rPr>
      <t>NERVE REPAIR</t>
    </r>
  </si>
  <si>
    <r>
      <rPr>
        <sz val="8.5"/>
        <rFont val="Arial"/>
        <family val="2"/>
      </rPr>
      <t>NERVE REPAIR MORE THAN ONE</t>
    </r>
  </si>
  <si>
    <r>
      <rPr>
        <sz val="8.5"/>
        <rFont val="Arial"/>
        <family val="2"/>
      </rPr>
      <t>NERVE REPAIR WITH GRAFT</t>
    </r>
  </si>
  <si>
    <r>
      <rPr>
        <sz val="8.5"/>
        <rFont val="Arial"/>
        <family val="2"/>
      </rPr>
      <t>ORAL BIOPSY</t>
    </r>
  </si>
  <si>
    <r>
      <rPr>
        <sz val="8.5"/>
        <rFont val="Arial"/>
        <family val="2"/>
      </rPr>
      <t>ORIF MANDIBLE WITH IMF</t>
    </r>
  </si>
  <si>
    <r>
      <rPr>
        <sz val="8.5"/>
        <rFont val="Arial"/>
        <family val="2"/>
      </rPr>
      <t>ORIF ZYGOMA</t>
    </r>
  </si>
  <si>
    <r>
      <rPr>
        <sz val="8.5"/>
        <rFont val="Arial"/>
        <family val="2"/>
      </rPr>
      <t>PALATE REVISION</t>
    </r>
  </si>
  <si>
    <r>
      <rPr>
        <sz val="8"/>
        <rFont val="Times New Roman"/>
        <family val="1"/>
      </rPr>
      <t>PEDICLE/TRAM FLAP</t>
    </r>
  </si>
  <si>
    <r>
      <rPr>
        <sz val="8"/>
        <rFont val="Times New Roman"/>
        <family val="1"/>
      </rPr>
      <t>PENDULOUS BREAST - MAMMOPLASTY</t>
    </r>
  </si>
  <si>
    <r>
      <rPr>
        <sz val="8.5"/>
        <rFont val="Arial"/>
        <family val="2"/>
      </rPr>
      <t>PLASTIC SURGERY OF NOSE-LARGE</t>
    </r>
  </si>
  <si>
    <r>
      <rPr>
        <sz val="8.5"/>
        <rFont val="Arial"/>
        <family val="2"/>
      </rPr>
      <t>PLASTIC SURGERY OF NOSE-MEDIUM</t>
    </r>
  </si>
  <si>
    <r>
      <rPr>
        <sz val="8.5"/>
        <rFont val="Arial"/>
        <family val="2"/>
      </rPr>
      <t>RAY AMPUTATION</t>
    </r>
  </si>
  <si>
    <r>
      <rPr>
        <sz val="8.5"/>
        <rFont val="Arial"/>
        <family val="2"/>
      </rPr>
      <t>REDUCTION OF COMPOUND DISLOCATION</t>
    </r>
  </si>
  <si>
    <r>
      <rPr>
        <sz val="8.5"/>
        <rFont val="Arial"/>
        <family val="2"/>
      </rPr>
      <t>REPAIR OF TRANSECTED MUSCLE &amp; TENDON</t>
    </r>
  </si>
  <si>
    <r>
      <rPr>
        <sz val="8.5"/>
        <rFont val="Arial"/>
        <family val="2"/>
      </rPr>
      <t>REPLANTATION</t>
    </r>
  </si>
  <si>
    <r>
      <rPr>
        <sz val="8.5"/>
        <rFont val="Arial"/>
        <family val="2"/>
      </rPr>
      <t>SCAR REVISION-LARGE</t>
    </r>
  </si>
  <si>
    <r>
      <rPr>
        <sz val="8.5"/>
        <rFont val="Arial"/>
        <family val="2"/>
      </rPr>
      <t>SCAR REVISION-MEDIUM</t>
    </r>
  </si>
  <si>
    <r>
      <rPr>
        <sz val="8.5"/>
        <rFont val="Arial"/>
        <family val="2"/>
      </rPr>
      <t>SCAR REVISION-SMALL</t>
    </r>
  </si>
  <si>
    <r>
      <rPr>
        <sz val="8.5"/>
        <rFont val="Arial"/>
        <family val="2"/>
      </rPr>
      <t>SEGMENTAL MANDIBULAR RESECTION</t>
    </r>
  </si>
  <si>
    <r>
      <rPr>
        <sz val="8.5"/>
        <rFont val="Arial"/>
        <family val="2"/>
      </rPr>
      <t>SEPTOPLASTY</t>
    </r>
  </si>
  <si>
    <r>
      <rPr>
        <sz val="8.5"/>
        <rFont val="Arial"/>
        <family val="2"/>
      </rPr>
      <t>SEPTORHINOPLASTY</t>
    </r>
  </si>
  <si>
    <r>
      <rPr>
        <sz val="8"/>
        <rFont val="Times New Roman"/>
        <family val="1"/>
      </rPr>
      <t>SKIN FLAPS(ROTATION/ADVANCEMENT)</t>
    </r>
  </si>
  <si>
    <r>
      <rPr>
        <sz val="8.5"/>
        <rFont val="Arial"/>
        <family val="2"/>
      </rPr>
      <t>SKIN GRAFTING-LARGE</t>
    </r>
  </si>
  <si>
    <r>
      <rPr>
        <sz val="8.5"/>
        <rFont val="Arial"/>
        <family val="2"/>
      </rPr>
      <t>SKIN GRAFTING-MEDIUM</t>
    </r>
  </si>
  <si>
    <r>
      <rPr>
        <sz val="8.5"/>
        <rFont val="Arial"/>
        <family val="2"/>
      </rPr>
      <t>SKIN GRAFTING-SMALL</t>
    </r>
  </si>
  <si>
    <r>
      <rPr>
        <sz val="8.5"/>
        <rFont val="Arial"/>
        <family val="2"/>
      </rPr>
      <t>SOFT TISSUE LADERATION REPAIR</t>
    </r>
  </si>
  <si>
    <r>
      <rPr>
        <sz val="8.5"/>
        <rFont val="Arial"/>
        <family val="2"/>
      </rPr>
      <t>STABILISATION OF FRACTURE MAXILLAE</t>
    </r>
  </si>
  <si>
    <r>
      <rPr>
        <sz val="8.5"/>
        <rFont val="Arial"/>
        <family val="2"/>
      </rPr>
      <t>STUMP REFESHONING BY ADVANCEMENT FLAP</t>
    </r>
  </si>
  <si>
    <r>
      <rPr>
        <sz val="8.5"/>
        <rFont val="Arial"/>
        <family val="2"/>
      </rPr>
      <t>SYNDACTYLY(EACH)</t>
    </r>
  </si>
  <si>
    <r>
      <rPr>
        <sz val="8.5"/>
        <rFont val="Arial"/>
        <family val="2"/>
      </rPr>
      <t>T.M.JOINT ANKYLOSIS</t>
    </r>
  </si>
  <si>
    <r>
      <rPr>
        <sz val="8.5"/>
        <rFont val="Arial"/>
        <family val="2"/>
      </rPr>
      <t>TANGENTIAL EXCISION AND CORN WITH SSG</t>
    </r>
  </si>
  <si>
    <r>
      <rPr>
        <sz val="8.5"/>
        <rFont val="Arial"/>
        <family val="2"/>
      </rPr>
      <t>TENDO ACHILLES INJURY REPAIR</t>
    </r>
  </si>
  <si>
    <r>
      <rPr>
        <sz val="8.5"/>
        <rFont val="Arial"/>
        <family val="2"/>
      </rPr>
      <t>TENDON REPAIR WITH GRAFT(EACH)</t>
    </r>
  </si>
  <si>
    <r>
      <rPr>
        <sz val="8.5"/>
        <rFont val="Arial"/>
        <family val="2"/>
      </rPr>
      <t>TENDON REPAIR(EACH)</t>
    </r>
  </si>
  <si>
    <r>
      <rPr>
        <sz val="8"/>
        <rFont val="Times New Roman"/>
        <family val="1"/>
      </rPr>
      <t>THORACIC FLAPS</t>
    </r>
  </si>
  <si>
    <r>
      <rPr>
        <sz val="8.5"/>
        <rFont val="Arial"/>
        <family val="2"/>
      </rPr>
      <t>VAGINAL RECONSTRUCTION</t>
    </r>
  </si>
  <si>
    <r>
      <rPr>
        <sz val="8.5"/>
        <rFont val="Arial"/>
        <family val="2"/>
      </rPr>
      <t>VESICO VAGINAL FISTULA</t>
    </r>
  </si>
  <si>
    <r>
      <rPr>
        <sz val="8.5"/>
        <rFont val="Arial"/>
        <family val="2"/>
      </rPr>
      <t>VESSEL REPAIR</t>
    </r>
  </si>
  <si>
    <r>
      <rPr>
        <sz val="8.5"/>
        <rFont val="Arial"/>
        <family val="2"/>
      </rPr>
      <t>WOUND DEBRIDMENT</t>
    </r>
  </si>
  <si>
    <r>
      <rPr>
        <sz val="8"/>
        <rFont val="Times New Roman"/>
        <family val="1"/>
      </rPr>
      <t>ACHALASIA CARDIA ABDOMINAL</t>
    </r>
  </si>
  <si>
    <r>
      <rPr>
        <sz val="8"/>
        <rFont val="Times New Roman"/>
        <family val="1"/>
      </rPr>
      <t>ACHALASIA CARDIA TRANSTHORACIC</t>
    </r>
  </si>
  <si>
    <r>
      <rPr>
        <sz val="8"/>
        <rFont val="Times New Roman"/>
        <family val="1"/>
      </rPr>
      <t>ATRESIA OF OESOPHAGUS AND TRACHEO OESOPHAGEAL</t>
    </r>
  </si>
  <si>
    <r>
      <rPr>
        <sz val="8"/>
        <rFont val="Times New Roman"/>
        <family val="1"/>
      </rPr>
      <t>COLON INTER POSITION OR REPLACMENT OF OESPHAGUS</t>
    </r>
  </si>
  <si>
    <r>
      <rPr>
        <sz val="8"/>
        <rFont val="Times New Roman"/>
        <family val="1"/>
      </rPr>
      <t>CONGENITAL DIAPHRAGMATIC HERNIA</t>
    </r>
  </si>
  <si>
    <r>
      <rPr>
        <sz val="8"/>
        <rFont val="Times New Roman"/>
        <family val="1"/>
      </rPr>
      <t>DECORTICATION OF LUNG</t>
    </r>
  </si>
  <si>
    <r>
      <rPr>
        <sz val="8"/>
        <rFont val="Times New Roman"/>
        <family val="1"/>
      </rPr>
      <t>EXCISION OF HYDATID CYST</t>
    </r>
  </si>
  <si>
    <r>
      <rPr>
        <sz val="8"/>
        <rFont val="Times New Roman"/>
        <family val="1"/>
      </rPr>
      <t>HELLERS OPERATION</t>
    </r>
  </si>
  <si>
    <r>
      <rPr>
        <sz val="8"/>
        <rFont val="Times New Roman"/>
        <family val="1"/>
      </rPr>
      <t>HIATUS HERNIA REPAIR ABDOMINAL</t>
    </r>
  </si>
  <si>
    <r>
      <rPr>
        <sz val="8"/>
        <rFont val="Times New Roman"/>
        <family val="1"/>
      </rPr>
      <t>HIATUS HERNIA REPAIR TRANSTHORACIC</t>
    </r>
  </si>
  <si>
    <r>
      <rPr>
        <sz val="8"/>
        <rFont val="Times New Roman"/>
        <family val="1"/>
      </rPr>
      <t>INTER COSTAL WATER DRAINAGE</t>
    </r>
  </si>
  <si>
    <r>
      <rPr>
        <sz val="8"/>
        <rFont val="Times New Roman"/>
        <family val="1"/>
      </rPr>
      <t>LOBECTOMY</t>
    </r>
  </si>
  <si>
    <r>
      <rPr>
        <sz val="8"/>
        <rFont val="Times New Roman"/>
        <family val="1"/>
      </rPr>
      <t>OESOPHAGECTOMY FOR CARCINOMA EASOPHAGUS</t>
    </r>
  </si>
  <si>
    <r>
      <rPr>
        <sz val="8"/>
        <rFont val="Times New Roman"/>
        <family val="1"/>
      </rPr>
      <t>OESOPHAGO GASTRECTOMY - LOWER CORRINGERS</t>
    </r>
  </si>
  <si>
    <r>
      <rPr>
        <sz val="8"/>
        <rFont val="Times New Roman"/>
        <family val="1"/>
      </rPr>
      <t>OESOPHAGO GASTRECTOMY FOR MID 1/3 LESION</t>
    </r>
  </si>
  <si>
    <r>
      <rPr>
        <sz val="8"/>
        <rFont val="Times New Roman"/>
        <family val="1"/>
      </rPr>
      <t>OPERATIONS FOR REPLACMENT OF OESOPHAGUS BY COLON / JEJUNUM</t>
    </r>
  </si>
  <si>
    <r>
      <rPr>
        <sz val="8"/>
        <rFont val="Times New Roman"/>
        <family val="1"/>
      </rPr>
      <t>PERICARDIECTOMY / DRAINAGE</t>
    </r>
  </si>
  <si>
    <r>
      <rPr>
        <sz val="8"/>
        <rFont val="Times New Roman"/>
        <family val="1"/>
      </rPr>
      <t>PERICARDIECTOMY</t>
    </r>
  </si>
  <si>
    <r>
      <rPr>
        <sz val="8"/>
        <rFont val="Times New Roman"/>
        <family val="1"/>
      </rPr>
      <t>PERICARDIOSTOMY / DRAINAGE</t>
    </r>
  </si>
  <si>
    <r>
      <rPr>
        <sz val="8"/>
        <rFont val="Times New Roman"/>
        <family val="1"/>
      </rPr>
      <t>PNEUMONECTOMY</t>
    </r>
  </si>
  <si>
    <r>
      <rPr>
        <sz val="8"/>
        <rFont val="Times New Roman"/>
        <family val="1"/>
      </rPr>
      <t>RIB RESECTION &amp; DRAINAGE</t>
    </r>
  </si>
  <si>
    <r>
      <rPr>
        <sz val="8"/>
        <rFont val="Times New Roman"/>
        <family val="1"/>
      </rPr>
      <t>THORACOPLASTY</t>
    </r>
  </si>
  <si>
    <r>
      <rPr>
        <sz val="8"/>
        <rFont val="Times New Roman"/>
        <family val="1"/>
      </rPr>
      <t>THORACOTOMY</t>
    </r>
  </si>
  <si>
    <r>
      <rPr>
        <sz val="8"/>
        <rFont val="Times New Roman"/>
        <family val="1"/>
      </rPr>
      <t>THORACOTOMY / REPAIR OF PERFORATED ESOPHAGUS</t>
    </r>
  </si>
  <si>
    <r>
      <rPr>
        <sz val="9"/>
        <rFont val="Arial"/>
        <family val="2"/>
      </rPr>
      <t>Ear Examination by Microscopy/Video-Otoscopy</t>
    </r>
  </si>
  <si>
    <r>
      <rPr>
        <sz val="9"/>
        <rFont val="Arial"/>
        <family val="2"/>
      </rPr>
      <t>Syringing of ear(B/L)</t>
    </r>
  </si>
  <si>
    <r>
      <rPr>
        <sz val="9"/>
        <rFont val="Arial"/>
        <family val="2"/>
      </rPr>
      <t>Ear F.B.removal L/A</t>
    </r>
  </si>
  <si>
    <r>
      <rPr>
        <sz val="9"/>
        <rFont val="Arial"/>
        <family val="2"/>
      </rPr>
      <t>Ear F.B.removal G/A</t>
    </r>
  </si>
  <si>
    <r>
      <rPr>
        <sz val="9"/>
        <rFont val="Arial"/>
        <family val="2"/>
      </rPr>
      <t>Ear Piercing</t>
    </r>
  </si>
  <si>
    <r>
      <rPr>
        <sz val="9"/>
        <rFont val="Arial"/>
        <family val="2"/>
      </rPr>
      <t>Ear Lobule Repair-One side</t>
    </r>
  </si>
  <si>
    <r>
      <rPr>
        <sz val="9"/>
        <rFont val="Arial"/>
        <family val="2"/>
      </rPr>
      <t>Ear Lobule Repair-Both side</t>
    </r>
  </si>
  <si>
    <r>
      <rPr>
        <sz val="9"/>
        <rFont val="Arial"/>
        <family val="2"/>
      </rPr>
      <t>Auricular Lesion-Excision</t>
    </r>
  </si>
  <si>
    <r>
      <rPr>
        <sz val="9"/>
        <rFont val="Arial"/>
        <family val="2"/>
      </rPr>
      <t>Meatal Exostoses- Excision</t>
    </r>
  </si>
  <si>
    <r>
      <rPr>
        <sz val="9"/>
        <rFont val="Arial"/>
        <family val="2"/>
      </rPr>
      <t>Meatal Atresia- Excision &amp; Reconstruction</t>
    </r>
  </si>
  <si>
    <r>
      <rPr>
        <sz val="9"/>
        <rFont val="Arial"/>
        <family val="2"/>
      </rPr>
      <t>Meatoplasty</t>
    </r>
  </si>
  <si>
    <r>
      <rPr>
        <sz val="9"/>
        <rFont val="Arial"/>
        <family val="2"/>
      </rPr>
      <t>Ear Minor Procudure</t>
    </r>
  </si>
  <si>
    <r>
      <rPr>
        <sz val="9"/>
        <rFont val="Arial"/>
        <family val="2"/>
      </rPr>
      <t>Myringotomy with Gromet insertion</t>
    </r>
  </si>
  <si>
    <r>
      <rPr>
        <sz val="9"/>
        <rFont val="Arial"/>
        <family val="2"/>
      </rPr>
      <t>Tympanic Membrane Perforation Office Management</t>
    </r>
  </si>
  <si>
    <r>
      <rPr>
        <sz val="9"/>
        <rFont val="Arial"/>
        <family val="2"/>
      </rPr>
      <t>Myringoplasty</t>
    </r>
  </si>
  <si>
    <r>
      <rPr>
        <sz val="9"/>
        <rFont val="Arial"/>
        <family val="2"/>
      </rPr>
      <t>Mastoidectomy-Cortical</t>
    </r>
  </si>
  <si>
    <r>
      <rPr>
        <sz val="9"/>
        <rFont val="Arial"/>
        <family val="2"/>
      </rPr>
      <t>Mastoidectomy-Radical</t>
    </r>
  </si>
  <si>
    <r>
      <rPr>
        <sz val="9"/>
        <rFont val="Arial"/>
        <family val="2"/>
      </rPr>
      <t>Mastoidectomy-Modified Radical(MRM)</t>
    </r>
  </si>
  <si>
    <r>
      <rPr>
        <sz val="9"/>
        <rFont val="Arial"/>
        <family val="2"/>
      </rPr>
      <t>Tympanoplasty</t>
    </r>
  </si>
  <si>
    <r>
      <rPr>
        <sz val="9"/>
        <rFont val="Arial"/>
        <family val="2"/>
      </rPr>
      <t>Ossicular Reconstruction</t>
    </r>
  </si>
  <si>
    <r>
      <rPr>
        <sz val="9"/>
        <rFont val="Arial"/>
        <family val="2"/>
      </rPr>
      <t>Stapedectomy</t>
    </r>
  </si>
  <si>
    <r>
      <rPr>
        <sz val="9"/>
        <rFont val="Arial"/>
        <family val="2"/>
      </rPr>
      <t>Stepedotomy</t>
    </r>
  </si>
  <si>
    <r>
      <rPr>
        <sz val="9"/>
        <rFont val="Arial"/>
        <family val="2"/>
      </rPr>
      <t>Facial Nerve decompression</t>
    </r>
  </si>
  <si>
    <r>
      <rPr>
        <sz val="9"/>
        <rFont val="Arial"/>
        <family val="2"/>
      </rPr>
      <t>CSOM- Intracranical complication- Surgical management</t>
    </r>
  </si>
  <si>
    <r>
      <rPr>
        <sz val="9"/>
        <rFont val="Arial"/>
        <family val="2"/>
      </rPr>
      <t>Labyrinthectomy Tramsmastoid</t>
    </r>
  </si>
  <si>
    <r>
      <rPr>
        <sz val="9"/>
        <rFont val="Arial"/>
        <family val="2"/>
      </rPr>
      <t>Labyrithectomy- Transcanal</t>
    </r>
  </si>
  <si>
    <r>
      <rPr>
        <sz val="9"/>
        <rFont val="Arial"/>
        <family val="2"/>
      </rPr>
      <t>Endolymphatic Sac Decompression</t>
    </r>
  </si>
  <si>
    <r>
      <rPr>
        <sz val="9"/>
        <rFont val="Arial"/>
        <family val="2"/>
      </rPr>
      <t>Vestibular Neurectomy- Translabyrinthine</t>
    </r>
  </si>
  <si>
    <r>
      <rPr>
        <sz val="9"/>
        <rFont val="Arial"/>
        <family val="2"/>
      </rPr>
      <t>Vestibular Neurectomy- Retrolabyrinthine &amp; Retrosigmoid</t>
    </r>
  </si>
  <si>
    <r>
      <rPr>
        <sz val="9"/>
        <rFont val="Arial"/>
        <family val="2"/>
      </rPr>
      <t>Acoustic Neuroma- Excision</t>
    </r>
  </si>
  <si>
    <r>
      <rPr>
        <sz val="9"/>
        <rFont val="Arial"/>
        <family val="2"/>
      </rPr>
      <t>Temporal Bone Fracture Reduction</t>
    </r>
  </si>
  <si>
    <r>
      <rPr>
        <sz val="9"/>
        <rFont val="Arial"/>
        <family val="2"/>
      </rPr>
      <t>Cochlear Implant</t>
    </r>
  </si>
  <si>
    <r>
      <rPr>
        <sz val="9"/>
        <rFont val="Arial"/>
        <family val="2"/>
      </rPr>
      <t>SYRINGING OF EAR -SURGERY</t>
    </r>
  </si>
  <si>
    <r>
      <rPr>
        <sz val="9"/>
        <rFont val="Arial"/>
        <family val="2"/>
      </rPr>
      <t>Nasal Endoscopy</t>
    </r>
  </si>
  <si>
    <r>
      <rPr>
        <sz val="9"/>
        <rFont val="Arial"/>
        <family val="2"/>
      </rPr>
      <t>Nasal Endoscopy + Biopsy</t>
    </r>
  </si>
  <si>
    <r>
      <rPr>
        <sz val="9"/>
        <rFont val="Arial"/>
        <family val="2"/>
      </rPr>
      <t>Nasal Foreign Body Removal</t>
    </r>
  </si>
  <si>
    <r>
      <rPr>
        <sz val="9"/>
        <rFont val="Arial"/>
        <family val="2"/>
      </rPr>
      <t>Nasopharyngoscopy</t>
    </r>
  </si>
  <si>
    <r>
      <rPr>
        <sz val="9"/>
        <rFont val="Arial"/>
        <family val="2"/>
      </rPr>
      <t>Nasophanyngeal Biopsy</t>
    </r>
  </si>
  <si>
    <r>
      <rPr>
        <sz val="9"/>
        <rFont val="Arial"/>
        <family val="2"/>
      </rPr>
      <t>Nasal Minor Procedure</t>
    </r>
  </si>
  <si>
    <r>
      <rPr>
        <sz val="9"/>
        <rFont val="Arial"/>
        <family val="2"/>
      </rPr>
      <t>Nasal Packing- Anterior</t>
    </r>
  </si>
  <si>
    <r>
      <rPr>
        <sz val="9"/>
        <rFont val="Arial"/>
        <family val="2"/>
      </rPr>
      <t>Nasal Packing- Posterior</t>
    </r>
  </si>
  <si>
    <r>
      <rPr>
        <sz val="9"/>
        <rFont val="Arial"/>
        <family val="2"/>
      </rPr>
      <t>Nasal Endoscopic Electrocautery</t>
    </r>
  </si>
  <si>
    <r>
      <rPr>
        <sz val="9"/>
        <rFont val="Arial"/>
        <family val="2"/>
      </rPr>
      <t>Nasal Endoscopic Dissection &amp; Electrocautery in Epistaxis</t>
    </r>
  </si>
  <si>
    <r>
      <rPr>
        <sz val="9"/>
        <rFont val="Arial"/>
        <family val="2"/>
      </rPr>
      <t>Nasal Submucous Diathermy</t>
    </r>
  </si>
  <si>
    <r>
      <rPr>
        <sz val="9"/>
        <rFont val="Arial"/>
        <family val="2"/>
      </rPr>
      <t>Choanal Atresia</t>
    </r>
  </si>
  <si>
    <r>
      <rPr>
        <sz val="9"/>
        <rFont val="Arial"/>
        <family val="2"/>
      </rPr>
      <t>Maxillary Artery Ligation</t>
    </r>
  </si>
  <si>
    <r>
      <rPr>
        <sz val="9"/>
        <rFont val="Arial"/>
        <family val="2"/>
      </rPr>
      <t>Vidian Nereuctomy-Transnasal</t>
    </r>
  </si>
  <si>
    <r>
      <rPr>
        <sz val="9"/>
        <rFont val="Arial"/>
        <family val="2"/>
      </rPr>
      <t>Turbinectomy</t>
    </r>
  </si>
  <si>
    <r>
      <rPr>
        <sz val="9"/>
        <rFont val="Arial"/>
        <family val="2"/>
      </rPr>
      <t>Nasal Septal Spurectomy</t>
    </r>
  </si>
  <si>
    <r>
      <rPr>
        <sz val="9"/>
        <rFont val="Arial"/>
        <family val="2"/>
      </rPr>
      <t>Septoplasty</t>
    </r>
  </si>
  <si>
    <r>
      <rPr>
        <sz val="9"/>
        <rFont val="Arial"/>
        <family val="2"/>
      </rPr>
      <t>Rhinoplasty</t>
    </r>
  </si>
  <si>
    <r>
      <rPr>
        <sz val="9"/>
        <rFont val="Arial"/>
        <family val="2"/>
      </rPr>
      <t>Septorhinoplasty</t>
    </r>
  </si>
  <si>
    <r>
      <rPr>
        <sz val="9"/>
        <rFont val="Arial"/>
        <family val="2"/>
      </rPr>
      <t>Functional Endoscopic Sinus surgery(FESS)</t>
    </r>
  </si>
  <si>
    <r>
      <rPr>
        <sz val="9"/>
        <rFont val="Arial"/>
        <family val="2"/>
      </rPr>
      <t>Nasal Endoscopic DCR</t>
    </r>
  </si>
  <si>
    <r>
      <rPr>
        <sz val="9"/>
        <rFont val="Arial"/>
        <family val="2"/>
      </rPr>
      <t>CSF Leak- Nasal Endoscopic Management</t>
    </r>
  </si>
  <si>
    <r>
      <rPr>
        <sz val="9"/>
        <rFont val="Arial"/>
        <family val="2"/>
      </rPr>
      <t>Nasal Bone Fracture Reduction</t>
    </r>
  </si>
  <si>
    <r>
      <rPr>
        <sz val="9"/>
        <rFont val="Arial"/>
        <family val="2"/>
      </rPr>
      <t>Zygomatic Bone &amp; Arch Fracture Reduction</t>
    </r>
  </si>
  <si>
    <r>
      <rPr>
        <sz val="9"/>
        <rFont val="Arial"/>
        <family val="2"/>
      </rPr>
      <t>Maxilla Fracture Reduction</t>
    </r>
  </si>
  <si>
    <r>
      <rPr>
        <sz val="9"/>
        <rFont val="Arial"/>
        <family val="2"/>
      </rPr>
      <t>Mandible Fracture Reduction</t>
    </r>
  </si>
  <si>
    <r>
      <rPr>
        <sz val="9"/>
        <rFont val="Arial"/>
        <family val="2"/>
      </rPr>
      <t>Maxillo-Facial Complex Fracture Reduction</t>
    </r>
  </si>
  <si>
    <r>
      <rPr>
        <sz val="9"/>
        <rFont val="Arial"/>
        <family val="2"/>
      </rPr>
      <t>Pharyngolaryngoscopy</t>
    </r>
  </si>
  <si>
    <r>
      <rPr>
        <sz val="9"/>
        <rFont val="Arial"/>
        <family val="2"/>
      </rPr>
      <t>Direct Laryngoscopy(D/L)/EUA</t>
    </r>
  </si>
  <si>
    <r>
      <rPr>
        <sz val="9"/>
        <rFont val="Arial"/>
        <family val="2"/>
      </rPr>
      <t>D/L Biopsy</t>
    </r>
  </si>
  <si>
    <r>
      <rPr>
        <sz val="9"/>
        <rFont val="Arial"/>
        <family val="2"/>
      </rPr>
      <t>Bronchoscopy(F.O) with BAL</t>
    </r>
  </si>
  <si>
    <r>
      <rPr>
        <sz val="9"/>
        <rFont val="Arial"/>
        <family val="2"/>
      </rPr>
      <t>Bronchoscopy(F.O) with BAL and Bronchial Brushing/Biopsy</t>
    </r>
  </si>
  <si>
    <r>
      <rPr>
        <sz val="9"/>
        <rFont val="Arial"/>
        <family val="2"/>
      </rPr>
      <t>Bronchoscopy(F.O) with BAL and EBLB/TBLB/TBNA/Others</t>
    </r>
  </si>
  <si>
    <r>
      <rPr>
        <sz val="9"/>
        <rFont val="Arial"/>
        <family val="2"/>
      </rPr>
      <t>Bronchoscopy+Foreign Body Removal-Adult</t>
    </r>
  </si>
  <si>
    <r>
      <rPr>
        <sz val="9"/>
        <rFont val="Arial"/>
        <family val="2"/>
      </rPr>
      <t>Bronchoscopy+Foreign Body Removal-Paediatric</t>
    </r>
  </si>
  <si>
    <r>
      <rPr>
        <sz val="9"/>
        <rFont val="Arial"/>
        <family val="2"/>
      </rPr>
      <t>Oesophagoscopy</t>
    </r>
  </si>
  <si>
    <r>
      <rPr>
        <sz val="9"/>
        <rFont val="Arial"/>
        <family val="2"/>
      </rPr>
      <t>Oesophagoscopy+Biopsy</t>
    </r>
  </si>
  <si>
    <r>
      <rPr>
        <sz val="9"/>
        <rFont val="Arial"/>
        <family val="2"/>
      </rPr>
      <t>Oesophagoscopy + Foreign Body Removal</t>
    </r>
  </si>
  <si>
    <r>
      <rPr>
        <sz val="9"/>
        <rFont val="Arial"/>
        <family val="2"/>
      </rPr>
      <t>Tracheostomy - Adult</t>
    </r>
  </si>
  <si>
    <r>
      <rPr>
        <sz val="9"/>
        <rFont val="Arial"/>
        <family val="2"/>
      </rPr>
      <t>Tracheostomy - Paediatric</t>
    </r>
  </si>
  <si>
    <r>
      <rPr>
        <sz val="9"/>
        <rFont val="Arial"/>
        <family val="2"/>
      </rPr>
      <t>Tonsillectomy</t>
    </r>
  </si>
  <si>
    <r>
      <rPr>
        <sz val="9"/>
        <rFont val="Arial"/>
        <family val="2"/>
      </rPr>
      <t>Adenoidectomy</t>
    </r>
  </si>
  <si>
    <r>
      <rPr>
        <sz val="9"/>
        <rFont val="Arial"/>
        <family val="2"/>
      </rPr>
      <t>Elongated Styloid Process- excision</t>
    </r>
  </si>
  <si>
    <r>
      <rPr>
        <sz val="9"/>
        <rFont val="Arial"/>
        <family val="2"/>
      </rPr>
      <t>Uvulo-Palato-Pharyngoplasty</t>
    </r>
  </si>
  <si>
    <r>
      <rPr>
        <sz val="9"/>
        <rFont val="Arial"/>
        <family val="2"/>
      </rPr>
      <t>Submandibular Gland Duct Calculi - Transoral Removal</t>
    </r>
  </si>
  <si>
    <r>
      <rPr>
        <sz val="9"/>
        <rFont val="Arial"/>
        <family val="2"/>
      </rPr>
      <t>Ranula-Transoral Excision</t>
    </r>
  </si>
  <si>
    <r>
      <rPr>
        <sz val="9"/>
        <rFont val="Arial"/>
        <family val="2"/>
      </rPr>
      <t>Cyst/Papilloma Oral Cavity-Excision</t>
    </r>
  </si>
  <si>
    <r>
      <rPr>
        <sz val="9"/>
        <rFont val="Arial"/>
        <family val="2"/>
      </rPr>
      <t>Cyst/Cysticercosis of Neck-Excision</t>
    </r>
  </si>
  <si>
    <r>
      <rPr>
        <sz val="9"/>
        <rFont val="Arial"/>
        <family val="2"/>
      </rPr>
      <t>Cystic Hygroma-Excision</t>
    </r>
  </si>
  <si>
    <r>
      <rPr>
        <sz val="9"/>
        <rFont val="Arial"/>
        <family val="2"/>
      </rPr>
      <t>Branchial Cyst/Sinus/Fistula-Excision</t>
    </r>
  </si>
  <si>
    <r>
      <rPr>
        <sz val="9"/>
        <rFont val="Arial"/>
        <family val="2"/>
      </rPr>
      <t>Laryngocele-Excision</t>
    </r>
  </si>
  <si>
    <r>
      <rPr>
        <sz val="9"/>
        <rFont val="Arial"/>
        <family val="2"/>
      </rPr>
      <t>Pharyngeal Pouch-Excision</t>
    </r>
  </si>
  <si>
    <r>
      <rPr>
        <sz val="9"/>
        <rFont val="Arial"/>
        <family val="2"/>
      </rPr>
      <t>Parapharyngeal/Retropharyngeal Abscess-Surgical treatment</t>
    </r>
  </si>
  <si>
    <r>
      <rPr>
        <sz val="9"/>
        <rFont val="Arial"/>
        <family val="2"/>
      </rPr>
      <t>Neck Injury-Minor-Surgical Repair</t>
    </r>
  </si>
  <si>
    <r>
      <rPr>
        <sz val="9"/>
        <rFont val="Arial"/>
        <family val="2"/>
      </rPr>
      <t>Neck Injury-Major-Surgical Repair</t>
    </r>
  </si>
  <si>
    <r>
      <rPr>
        <sz val="9"/>
        <rFont val="Arial"/>
        <family val="2"/>
      </rPr>
      <t>Cut Throat Injury-Surgical Repair</t>
    </r>
  </si>
  <si>
    <r>
      <rPr>
        <sz val="9"/>
        <rFont val="Arial"/>
        <family val="2"/>
      </rPr>
      <t>D/L SCOPY+BIOPSY</t>
    </r>
  </si>
  <si>
    <r>
      <rPr>
        <sz val="9"/>
        <rFont val="Arial"/>
        <family val="2"/>
      </rPr>
      <t xml:space="preserve">EXCISION OF MASS FROM POSTERIOR PHARYNGIAL WALL+BEHIND THE RT PICH
</t>
    </r>
    <r>
      <rPr>
        <sz val="9"/>
        <rFont val="Arial"/>
        <family val="2"/>
      </rPr>
      <t>AREA+NASO PHARYNGIAL AREA</t>
    </r>
  </si>
  <si>
    <r>
      <rPr>
        <sz val="9"/>
        <rFont val="Arial"/>
        <family val="2"/>
      </rPr>
      <t>PARA PHARYNGIAL ABSCESS DRAINAGE</t>
    </r>
  </si>
  <si>
    <r>
      <rPr>
        <sz val="9.5"/>
        <rFont val="Arial"/>
        <family val="2"/>
      </rPr>
      <t>Eyelid Tumour (Upper) — Excision</t>
    </r>
  </si>
  <si>
    <r>
      <rPr>
        <sz val="9.5"/>
        <rFont val="Arial"/>
        <family val="2"/>
      </rPr>
      <t>Eyelid Tumour (Lower) — Excision</t>
    </r>
  </si>
  <si>
    <r>
      <rPr>
        <sz val="9.5"/>
        <rFont val="Arial"/>
        <family val="2"/>
      </rPr>
      <t>Lacrymal Carcinoma — Excision</t>
    </r>
  </si>
  <si>
    <r>
      <rPr>
        <sz val="9.5"/>
        <rFont val="Arial"/>
        <family val="2"/>
      </rPr>
      <t>Orbital Exenteration</t>
    </r>
  </si>
  <si>
    <r>
      <rPr>
        <sz val="9.5"/>
        <rFont val="Arial"/>
        <family val="2"/>
      </rPr>
      <t>Cranio - Orbital — Zygomatic Resection</t>
    </r>
  </si>
  <si>
    <r>
      <rPr>
        <sz val="9.5"/>
        <rFont val="Arial"/>
        <family val="2"/>
      </rPr>
      <t>Lateral Tarsorrhapy</t>
    </r>
  </si>
  <si>
    <r>
      <rPr>
        <sz val="9.5"/>
        <rFont val="Arial"/>
        <family val="2"/>
      </rPr>
      <t>lipper Eyelid Gold Weight Implementation</t>
    </r>
  </si>
  <si>
    <r>
      <rPr>
        <sz val="9"/>
        <rFont val="Arial"/>
        <family val="2"/>
      </rPr>
      <t>ONCOSURGERY+RECONSTRUCTION WITH _LOCAL FLAP</t>
    </r>
  </si>
  <si>
    <r>
      <rPr>
        <sz val="9"/>
        <rFont val="Arial"/>
        <family val="2"/>
      </rPr>
      <t>TEETH EXTRUCTION</t>
    </r>
  </si>
  <si>
    <r>
      <rPr>
        <sz val="9.5"/>
        <rFont val="Arial"/>
        <family val="2"/>
      </rPr>
      <t>Ithinotomy— Lateral</t>
    </r>
  </si>
  <si>
    <r>
      <rPr>
        <sz val="9.5"/>
        <rFont val="Arial"/>
        <family val="2"/>
      </rPr>
      <t>Ithineetorny — Partial</t>
    </r>
  </si>
  <si>
    <r>
      <rPr>
        <sz val="9.5"/>
        <rFont val="Arial"/>
        <family val="2"/>
      </rPr>
      <t>R hinectomy — Total</t>
    </r>
  </si>
  <si>
    <r>
      <rPr>
        <sz val="9.5"/>
        <rFont val="Arial"/>
        <family val="2"/>
      </rPr>
      <t>Nasal Exenteration</t>
    </r>
  </si>
  <si>
    <r>
      <rPr>
        <sz val="9.5"/>
        <rFont val="Arial"/>
        <family val="2"/>
      </rPr>
      <t>Max illectomy — Infrastructure</t>
    </r>
  </si>
  <si>
    <r>
      <rPr>
        <sz val="9.5"/>
        <rFont val="Arial"/>
        <family val="2"/>
      </rPr>
      <t>Max i lectomy — Partial Peroral</t>
    </r>
  </si>
  <si>
    <r>
      <rPr>
        <sz val="9.5"/>
        <rFont val="Arial"/>
        <family val="2"/>
      </rPr>
      <t>Maxillectomy — Subtotal</t>
    </r>
  </si>
  <si>
    <r>
      <rPr>
        <sz val="9.5"/>
        <rFont val="Arial"/>
        <family val="2"/>
      </rPr>
      <t>Max illectomy — Total</t>
    </r>
  </si>
  <si>
    <r>
      <rPr>
        <sz val="9.5"/>
        <rFont val="Arial"/>
        <family val="2"/>
      </rPr>
      <t>Ethmoidectomy</t>
    </r>
  </si>
  <si>
    <r>
      <rPr>
        <sz val="9"/>
        <rFont val="Arial"/>
        <family val="2"/>
      </rPr>
      <t>ENDOSCOPIC REPAIR OF CSF LEAK</t>
    </r>
  </si>
  <si>
    <r>
      <rPr>
        <sz val="9"/>
        <rFont val="Arial"/>
        <family val="2"/>
      </rPr>
      <t>Infrastructure Maxillectomy</t>
    </r>
  </si>
  <si>
    <r>
      <rPr>
        <sz val="9"/>
        <rFont val="Arial"/>
        <family val="2"/>
      </rPr>
      <t>MANDIBULECTOMY MARGINAL</t>
    </r>
  </si>
  <si>
    <r>
      <rPr>
        <sz val="9"/>
        <rFont val="Arial"/>
        <family val="2"/>
      </rPr>
      <t>NASAL ENDOSCOPY+NASAL PACKING</t>
    </r>
  </si>
  <si>
    <r>
      <rPr>
        <sz val="9.5"/>
        <rFont val="Arial"/>
        <family val="2"/>
      </rPr>
      <t>Lip Shave</t>
    </r>
  </si>
  <si>
    <r>
      <rPr>
        <sz val="9.5"/>
        <rFont val="Arial"/>
        <family val="2"/>
      </rPr>
      <t>Lip - Wide Excision</t>
    </r>
  </si>
  <si>
    <r>
      <rPr>
        <sz val="9.5"/>
        <rFont val="Arial"/>
        <family val="2"/>
      </rPr>
      <t>Lip - Mucosal Advancement</t>
    </r>
  </si>
  <si>
    <r>
      <rPr>
        <sz val="9.5"/>
        <rFont val="Arial"/>
        <family val="2"/>
      </rPr>
      <t>ORAL CAVITY</t>
    </r>
  </si>
  <si>
    <r>
      <rPr>
        <sz val="9.5"/>
        <rFont val="Arial"/>
        <family val="2"/>
      </rPr>
      <t>Oral Pre-Malignant Lesion- Excision</t>
    </r>
  </si>
  <si>
    <r>
      <rPr>
        <sz val="9.5"/>
        <rFont val="Arial"/>
        <family val="2"/>
      </rPr>
      <t>Oral Cavity-Wide Excision</t>
    </r>
  </si>
  <si>
    <r>
      <rPr>
        <sz val="9.5"/>
        <rFont val="Arial"/>
        <family val="2"/>
      </rPr>
      <t>Glossectomy-Partial</t>
    </r>
  </si>
  <si>
    <r>
      <rPr>
        <sz val="9.5"/>
        <rFont val="Arial"/>
        <family val="2"/>
      </rPr>
      <t>Glossectomy-Hemi</t>
    </r>
  </si>
  <si>
    <r>
      <rPr>
        <sz val="9.5"/>
        <rFont val="Arial"/>
        <family val="2"/>
      </rPr>
      <t>Glossectomy-Total</t>
    </r>
  </si>
  <si>
    <r>
      <rPr>
        <sz val="9.5"/>
        <rFont val="Arial"/>
        <family val="2"/>
      </rPr>
      <t>Haemangioma Tongue- Excision</t>
    </r>
  </si>
  <si>
    <r>
      <rPr>
        <sz val="9.5"/>
        <rFont val="Arial"/>
        <family val="2"/>
      </rPr>
      <t>Glossotomy- Median</t>
    </r>
  </si>
  <si>
    <r>
      <rPr>
        <sz val="9.5"/>
        <rFont val="Arial"/>
        <family val="2"/>
      </rPr>
      <t>Glossotomy- Median-Lobomandibular</t>
    </r>
  </si>
  <si>
    <r>
      <rPr>
        <sz val="9.5"/>
        <rFont val="Arial"/>
        <family val="2"/>
      </rPr>
      <t>Alveolectomy-Upper</t>
    </r>
  </si>
  <si>
    <r>
      <rPr>
        <sz val="9.5"/>
        <rFont val="Arial"/>
        <family val="2"/>
      </rPr>
      <t>Alveolectomy-Lower</t>
    </r>
  </si>
  <si>
    <r>
      <rPr>
        <sz val="9.5"/>
        <rFont val="Arial"/>
        <family val="2"/>
      </rPr>
      <t>Mandibulectomy-Marginal</t>
    </r>
  </si>
  <si>
    <r>
      <rPr>
        <sz val="9.5"/>
        <rFont val="Arial"/>
        <family val="2"/>
      </rPr>
      <t>Mandibulectomy-Segmental</t>
    </r>
  </si>
  <si>
    <r>
      <rPr>
        <sz val="9.5"/>
        <rFont val="Arial"/>
        <family val="2"/>
      </rPr>
      <t>Mandibulectomy-Hemi</t>
    </r>
  </si>
  <si>
    <r>
      <rPr>
        <sz val="9.5"/>
        <rFont val="Arial"/>
        <family val="2"/>
      </rPr>
      <t>Hard Palate-Excision</t>
    </r>
  </si>
  <si>
    <r>
      <rPr>
        <sz val="9.5"/>
        <rFont val="Arial"/>
        <family val="2"/>
      </rPr>
      <t>Dentigerous Cyst/Epulis/Other Benign Dental Lesion Excision</t>
    </r>
  </si>
  <si>
    <r>
      <rPr>
        <sz val="9.5"/>
        <rFont val="Arial"/>
        <family val="2"/>
      </rPr>
      <t>Ameloblastoma-Excision</t>
    </r>
  </si>
  <si>
    <r>
      <rPr>
        <sz val="9"/>
        <rFont val="Arial"/>
        <family val="2"/>
      </rPr>
      <t>WIDE EXCISION AND REPAIR OF BUCCAL MUCOSA</t>
    </r>
  </si>
  <si>
    <r>
      <rPr>
        <sz val="9.5"/>
        <rFont val="Arial"/>
        <family val="2"/>
      </rPr>
      <t>Punch Biopsy of Oropharyngeal Growth/Lesion</t>
    </r>
  </si>
  <si>
    <r>
      <rPr>
        <sz val="9.5"/>
        <rFont val="Arial"/>
        <family val="2"/>
      </rPr>
      <t>Soft Palate Tumour Wide Excision</t>
    </r>
  </si>
  <si>
    <r>
      <rPr>
        <sz val="9.5"/>
        <rFont val="Arial"/>
        <family val="2"/>
      </rPr>
      <t>Tonsil Carcinoma-Wide Excision</t>
    </r>
  </si>
  <si>
    <r>
      <rPr>
        <sz val="9.5"/>
        <rFont val="Arial"/>
        <family val="2"/>
      </rPr>
      <t>Base of Tongue(BOT) Carcinoma-Excision</t>
    </r>
  </si>
  <si>
    <r>
      <rPr>
        <sz val="9.5"/>
        <rFont val="Arial"/>
        <family val="2"/>
      </rPr>
      <t>BOT Carcinoma+Supralottic Larynx-Excision</t>
    </r>
  </si>
  <si>
    <r>
      <rPr>
        <sz val="9.5"/>
        <rFont val="Arial"/>
        <family val="2"/>
      </rPr>
      <t>Nasopharyngoscopy</t>
    </r>
  </si>
  <si>
    <r>
      <rPr>
        <sz val="9.5"/>
        <rFont val="Arial"/>
        <family val="2"/>
      </rPr>
      <t>Nasopharyngeal Biopsy</t>
    </r>
  </si>
  <si>
    <r>
      <rPr>
        <sz val="9.5"/>
        <rFont val="Arial"/>
        <family val="2"/>
      </rPr>
      <t>Nasopharyngeal Angrofibroma(NPA)- Excision</t>
    </r>
  </si>
  <si>
    <r>
      <rPr>
        <sz val="9.5"/>
        <rFont val="Arial"/>
        <family val="2"/>
      </rPr>
      <t>Micro Laryngoscopy Assessement</t>
    </r>
  </si>
  <si>
    <r>
      <rPr>
        <sz val="9.5"/>
        <rFont val="Arial"/>
        <family val="2"/>
      </rPr>
      <t>Micro Laryngeal Surgery(MLS)-Benign lesion</t>
    </r>
  </si>
  <si>
    <r>
      <rPr>
        <sz val="9.5"/>
        <rFont val="Arial"/>
        <family val="2"/>
      </rPr>
      <t>Micro Laryngeal Surgery(MLS)-Biopsy</t>
    </r>
  </si>
  <si>
    <r>
      <rPr>
        <sz val="9.5"/>
        <rFont val="Arial"/>
        <family val="2"/>
      </rPr>
      <t>Micro Laryngeal Surgery(MLS)-Malignant lesion</t>
    </r>
  </si>
  <si>
    <r>
      <rPr>
        <sz val="9.5"/>
        <rFont val="Arial"/>
        <family val="2"/>
      </rPr>
      <t>Micro Laryngeal Surgery(MLS)-LASER Excision</t>
    </r>
  </si>
  <si>
    <r>
      <rPr>
        <sz val="9.5"/>
        <rFont val="Arial"/>
        <family val="2"/>
      </rPr>
      <t>Laryngectomy-Partial</t>
    </r>
  </si>
  <si>
    <r>
      <rPr>
        <sz val="9.5"/>
        <rFont val="Arial"/>
        <family val="2"/>
      </rPr>
      <t>Laryngectomy-Subtotal Supracricoid + CHEP</t>
    </r>
  </si>
  <si>
    <r>
      <rPr>
        <sz val="9.5"/>
        <rFont val="Arial"/>
        <family val="2"/>
      </rPr>
      <t>Laryngectomy-Near Total(NTL)</t>
    </r>
  </si>
  <si>
    <r>
      <rPr>
        <sz val="9.5"/>
        <rFont val="Arial"/>
        <family val="2"/>
      </rPr>
      <t>Laryngectomy-Total</t>
    </r>
  </si>
  <si>
    <r>
      <rPr>
        <sz val="9.5"/>
        <rFont val="Arial"/>
        <family val="2"/>
      </rPr>
      <t>Pharyngo-Laryngo-Oesophagectomy</t>
    </r>
  </si>
  <si>
    <r>
      <rPr>
        <sz val="9.5"/>
        <rFont val="Arial"/>
        <family val="2"/>
      </rPr>
      <t>TEP-Primary</t>
    </r>
  </si>
  <si>
    <r>
      <rPr>
        <sz val="9.5"/>
        <rFont val="Arial"/>
        <family val="2"/>
      </rPr>
      <t>TEP-Secondary</t>
    </r>
  </si>
  <si>
    <r>
      <rPr>
        <sz val="9.5"/>
        <rFont val="Arial"/>
        <family val="2"/>
      </rPr>
      <t>Phonomicrosurgery</t>
    </r>
  </si>
  <si>
    <r>
      <rPr>
        <sz val="9.5"/>
        <rFont val="Arial"/>
        <family val="2"/>
      </rPr>
      <t>Thyroplasty</t>
    </r>
  </si>
  <si>
    <r>
      <rPr>
        <sz val="9.5"/>
        <rFont val="Arial"/>
        <family val="2"/>
      </rPr>
      <t>Subglottic Stenosis-Congenital-Resection &amp; Reconstructionon</t>
    </r>
  </si>
  <si>
    <r>
      <rPr>
        <sz val="9.5"/>
        <rFont val="Arial"/>
        <family val="2"/>
      </rPr>
      <t>Subglottic Stenosis-Acquired-Resection &amp; Reconstructionon</t>
    </r>
  </si>
  <si>
    <r>
      <rPr>
        <sz val="9.5"/>
        <rFont val="Arial"/>
        <family val="2"/>
      </rPr>
      <t>Laryngotracheal Stenosis-Paediatric-Resection &amp; Reconstructionon</t>
    </r>
  </si>
  <si>
    <r>
      <rPr>
        <sz val="9.5"/>
        <rFont val="Arial"/>
        <family val="2"/>
      </rPr>
      <t>Laryngotracheal Stenosis-Adult-Resection &amp; Reconstructionon</t>
    </r>
  </si>
  <si>
    <r>
      <rPr>
        <sz val="9"/>
        <rFont val="Arial"/>
        <family val="2"/>
      </rPr>
      <t>MICRO LARYNGEAL SURGERY</t>
    </r>
  </si>
  <si>
    <r>
      <rPr>
        <sz val="9.5"/>
        <rFont val="Arial"/>
        <family val="2"/>
      </rPr>
      <t>Thyro Glossal Duct Cyst(TGDC) Excision</t>
    </r>
  </si>
  <si>
    <r>
      <rPr>
        <sz val="9.5"/>
        <rFont val="Arial"/>
        <family val="2"/>
      </rPr>
      <t>Thyroid Lobectomy</t>
    </r>
  </si>
  <si>
    <r>
      <rPr>
        <sz val="9.5"/>
        <rFont val="Arial"/>
        <family val="2"/>
      </rPr>
      <t>Thyroidectomy-Hemi</t>
    </r>
  </si>
  <si>
    <r>
      <rPr>
        <sz val="9.5"/>
        <rFont val="Arial"/>
        <family val="2"/>
      </rPr>
      <t>Thyroidectomy-Total</t>
    </r>
  </si>
  <si>
    <r>
      <rPr>
        <sz val="9.5"/>
        <rFont val="Arial"/>
        <family val="2"/>
      </rPr>
      <t>Thyroidectomy-Total Completion</t>
    </r>
  </si>
  <si>
    <r>
      <rPr>
        <sz val="9.5"/>
        <rFont val="Arial"/>
        <family val="2"/>
      </rPr>
      <t>Thyroidectomy-Total Radical with Cricoid + Trachea Resection</t>
    </r>
  </si>
  <si>
    <r>
      <rPr>
        <sz val="9.5"/>
        <rFont val="Arial"/>
        <family val="2"/>
      </rPr>
      <t>Thyroidectomy-Total with Tracheal Sleeve Resection</t>
    </r>
  </si>
  <si>
    <r>
      <rPr>
        <sz val="9.5"/>
        <rFont val="Arial"/>
        <family val="2"/>
      </rPr>
      <t>Parathyroidectomy-Minimally Invasive</t>
    </r>
  </si>
  <si>
    <r>
      <rPr>
        <sz val="9.5"/>
        <rFont val="Arial"/>
        <family val="2"/>
      </rPr>
      <t>Parathyroidectomy</t>
    </r>
  </si>
  <si>
    <r>
      <rPr>
        <sz val="9.5"/>
        <rFont val="Arial"/>
        <family val="2"/>
      </rPr>
      <t>Parathyroid Adenoma-Multiple with MENI-Excision</t>
    </r>
  </si>
  <si>
    <r>
      <rPr>
        <sz val="9.5"/>
        <rFont val="Arial"/>
        <family val="2"/>
      </rPr>
      <t>Hyperperathyroidism-Persistant-Re-exploration</t>
    </r>
  </si>
  <si>
    <r>
      <rPr>
        <sz val="9.5"/>
        <rFont val="Arial"/>
        <family val="2"/>
      </rPr>
      <t>Parathyroid Carcinoma-Excision</t>
    </r>
  </si>
  <si>
    <r>
      <rPr>
        <sz val="9"/>
        <rFont val="Arial"/>
        <family val="2"/>
      </rPr>
      <t>TRACHIOSTOMY CLOSER</t>
    </r>
  </si>
  <si>
    <r>
      <rPr>
        <sz val="9"/>
        <rFont val="Arial"/>
        <family val="2"/>
      </rPr>
      <t>EXCISION OF INFECTED THYROGIOSSAL CYST WITH SISTRUNK</t>
    </r>
  </si>
  <si>
    <r>
      <rPr>
        <sz val="9"/>
        <rFont val="Arial"/>
        <family val="2"/>
      </rPr>
      <t>THYROGLOSAL CYST EXCISION</t>
    </r>
  </si>
  <si>
    <r>
      <rPr>
        <sz val="9.5"/>
        <rFont val="Arial"/>
        <family val="2"/>
      </rPr>
      <t>Submandibular gland Benign Tumour-Excision</t>
    </r>
  </si>
  <si>
    <r>
      <rPr>
        <sz val="9.5"/>
        <rFont val="Arial"/>
        <family val="2"/>
      </rPr>
      <t>Submandibular gland Carcinoma-Excision</t>
    </r>
  </si>
  <si>
    <r>
      <rPr>
        <sz val="9.5"/>
        <rFont val="Arial"/>
        <family val="2"/>
      </rPr>
      <t>Parotidectomy-Superficial</t>
    </r>
  </si>
  <si>
    <r>
      <rPr>
        <sz val="9.5"/>
        <rFont val="Arial"/>
        <family val="2"/>
      </rPr>
      <t>Parotidectomy-Deep Lobe Tumour Excision</t>
    </r>
  </si>
  <si>
    <r>
      <rPr>
        <sz val="9.5"/>
        <rFont val="Arial"/>
        <family val="2"/>
      </rPr>
      <t>Parotidectomy-Total Conservative</t>
    </r>
  </si>
  <si>
    <r>
      <rPr>
        <sz val="9.5"/>
        <rFont val="Arial"/>
        <family val="2"/>
      </rPr>
      <t>Parotidectomy-Total Radical</t>
    </r>
  </si>
  <si>
    <r>
      <rPr>
        <sz val="9.5"/>
        <rFont val="Arial"/>
        <family val="2"/>
      </rPr>
      <t>Parotidectomy-Total Radical + Facial Nerve grafting</t>
    </r>
  </si>
  <si>
    <r>
      <rPr>
        <sz val="9.5"/>
        <rFont val="Arial"/>
        <family val="2"/>
      </rPr>
      <t>Parotidectomy-Total Radical + Auditory Canal + Radical Mastoidectomy</t>
    </r>
  </si>
  <si>
    <r>
      <rPr>
        <sz val="9.5"/>
        <rFont val="Arial"/>
        <family val="2"/>
      </rPr>
      <t>Parotidectomy-Total Radical + Resection of Temporal Bone and Auricle</t>
    </r>
  </si>
  <si>
    <r>
      <rPr>
        <sz val="9"/>
        <rFont val="Arial"/>
        <family val="2"/>
      </rPr>
      <t>SUBMANDIBULAR GLAND EXCISION</t>
    </r>
  </si>
  <si>
    <r>
      <rPr>
        <sz val="9.5"/>
        <rFont val="Arial"/>
        <family val="2"/>
      </rPr>
      <t>Carotid Body Tumour-Benign-Excision</t>
    </r>
  </si>
  <si>
    <r>
      <rPr>
        <sz val="9.5"/>
        <rFont val="Arial"/>
        <family val="2"/>
      </rPr>
      <t>Carotid Body Tumour-Malignant-Excision</t>
    </r>
  </si>
  <si>
    <r>
      <rPr>
        <sz val="9.5"/>
        <rFont val="Arial"/>
        <family val="2"/>
      </rPr>
      <t>Paraganglioma of Vagus-Excision</t>
    </r>
  </si>
  <si>
    <r>
      <rPr>
        <sz val="9.5"/>
        <rFont val="Arial"/>
        <family val="2"/>
      </rPr>
      <t>Schwannoma of (V N/VII N/IX N/X N/XII N)- Excision</t>
    </r>
  </si>
  <si>
    <r>
      <rPr>
        <sz val="9.5"/>
        <rFont val="Arial"/>
        <family val="2"/>
      </rPr>
      <t>Soft Tissue Tumour of Neck- Excision</t>
    </r>
  </si>
  <si>
    <r>
      <rPr>
        <sz val="9.5"/>
        <rFont val="Arial"/>
        <family val="2"/>
      </rPr>
      <t>Neck(Cervical) Lymph Node Biopsy</t>
    </r>
  </si>
  <si>
    <r>
      <rPr>
        <sz val="9.5"/>
        <rFont val="Arial"/>
        <family val="2"/>
      </rPr>
      <t>Neck Dissection-SOHND</t>
    </r>
  </si>
  <si>
    <r>
      <rPr>
        <sz val="9.5"/>
        <rFont val="Arial"/>
        <family val="2"/>
      </rPr>
      <t>Neck Dissection- Extended SOHND</t>
    </r>
  </si>
  <si>
    <r>
      <rPr>
        <sz val="9.5"/>
        <rFont val="Arial"/>
        <family val="2"/>
      </rPr>
      <t>Neck Dissection-RND</t>
    </r>
  </si>
  <si>
    <r>
      <rPr>
        <sz val="9.5"/>
        <rFont val="Arial"/>
        <family val="2"/>
      </rPr>
      <t>Neck Dissection-MRND Type I</t>
    </r>
  </si>
  <si>
    <r>
      <rPr>
        <sz val="9.5"/>
        <rFont val="Arial"/>
        <family val="2"/>
      </rPr>
      <t>Neck Dissection-MRND Type II</t>
    </r>
  </si>
  <si>
    <r>
      <rPr>
        <sz val="9.5"/>
        <rFont val="Arial"/>
        <family val="2"/>
      </rPr>
      <t>Neck Dissection-MRND Type III</t>
    </r>
  </si>
  <si>
    <r>
      <rPr>
        <sz val="9.5"/>
        <rFont val="Arial"/>
        <family val="2"/>
      </rPr>
      <t>Neck Dissection-Selective</t>
    </r>
  </si>
  <si>
    <r>
      <rPr>
        <sz val="9.5"/>
        <rFont val="Arial"/>
        <family val="2"/>
      </rPr>
      <t>Neck Dissection-CCND</t>
    </r>
  </si>
  <si>
    <r>
      <rPr>
        <sz val="9.5"/>
        <rFont val="Arial"/>
        <family val="2"/>
      </rPr>
      <t>Neck Dissection-Post. Lateral</t>
    </r>
  </si>
  <si>
    <r>
      <rPr>
        <sz val="9.5"/>
        <rFont val="Arial"/>
        <family val="2"/>
      </rPr>
      <t>Neck Dissection-Mediastinal</t>
    </r>
  </si>
  <si>
    <r>
      <rPr>
        <sz val="9"/>
        <rFont val="Arial"/>
        <family val="2"/>
      </rPr>
      <t>CENTRAL COMPARTMENT NECK DISECTION</t>
    </r>
  </si>
  <si>
    <r>
      <rPr>
        <sz val="9"/>
        <rFont val="Arial"/>
        <family val="2"/>
      </rPr>
      <t>CENTRAL COMPARTMENT NECK DISSECTION</t>
    </r>
  </si>
  <si>
    <r>
      <rPr>
        <sz val="9"/>
        <rFont val="Arial"/>
        <family val="2"/>
      </rPr>
      <t>CYSTICERCOSIS OF NECK  EXCISION + SPLECTIVE NECK DISSECTION</t>
    </r>
  </si>
  <si>
    <r>
      <rPr>
        <sz val="9"/>
        <rFont val="Arial"/>
        <family val="2"/>
      </rPr>
      <t>EXTENDED SUPRA-OMOHYOIED NECK DISSECTION</t>
    </r>
  </si>
  <si>
    <r>
      <rPr>
        <sz val="9"/>
        <rFont val="Arial"/>
        <family val="2"/>
      </rPr>
      <t>NECK DISECTION SOHND</t>
    </r>
  </si>
  <si>
    <r>
      <rPr>
        <sz val="9"/>
        <rFont val="Arial"/>
        <family val="2"/>
      </rPr>
      <t>NECK L N BIOPSY</t>
    </r>
  </si>
  <si>
    <r>
      <rPr>
        <sz val="9.5"/>
        <rFont val="Arial"/>
        <family val="2"/>
      </rPr>
      <t>Craniofacial Resection for Esthesioneuroblastoma</t>
    </r>
  </si>
  <si>
    <r>
      <rPr>
        <sz val="9.5"/>
        <rFont val="Arial"/>
        <family val="2"/>
      </rPr>
      <t>Craniofacial Resection for Ant. Skull Base Tumour</t>
    </r>
  </si>
  <si>
    <r>
      <rPr>
        <sz val="9.5"/>
        <rFont val="Arial"/>
        <family val="2"/>
      </rPr>
      <t>Facial Translocation / Maxillary Swing</t>
    </r>
  </si>
  <si>
    <r>
      <rPr>
        <sz val="9.5"/>
        <rFont val="Arial"/>
        <family val="2"/>
      </rPr>
      <t>Endoscopic Endonasal Skull Base Surgery</t>
    </r>
  </si>
  <si>
    <r>
      <rPr>
        <sz val="9.5"/>
        <rFont val="Arial"/>
        <family val="2"/>
      </rPr>
      <t>Endoscopic Endonasal Pituitary Surgery</t>
    </r>
  </si>
  <si>
    <r>
      <rPr>
        <sz val="9"/>
        <rFont val="Arial"/>
        <family val="2"/>
      </rPr>
      <t>ENDOSCOPIC ANTERIOR SKULL BASE SURGERY</t>
    </r>
  </si>
  <si>
    <r>
      <rPr>
        <sz val="9.5"/>
        <rFont val="Arial"/>
        <family val="2"/>
      </rPr>
      <t>Infratemporal Fossa (ITF) + Tumopur Surgery/Clearence</t>
    </r>
  </si>
  <si>
    <r>
      <rPr>
        <sz val="9.5"/>
        <rFont val="Arial"/>
        <family val="2"/>
      </rPr>
      <t>ITF- Maxillary Swing Approach</t>
    </r>
  </si>
  <si>
    <r>
      <rPr>
        <sz val="9.5"/>
        <rFont val="Arial"/>
        <family val="2"/>
      </rPr>
      <t>ITF- Mamdibulotomy Approach</t>
    </r>
  </si>
  <si>
    <r>
      <rPr>
        <sz val="9.5"/>
        <rFont val="Arial"/>
        <family val="2"/>
      </rPr>
      <t>ITF- Anterior Subtemporal</t>
    </r>
  </si>
  <si>
    <r>
      <rPr>
        <sz val="9.5"/>
        <rFont val="Arial"/>
        <family val="2"/>
      </rPr>
      <t>Glolnus Jugulare Tumour-Excision</t>
    </r>
  </si>
  <si>
    <r>
      <rPr>
        <sz val="9.5"/>
        <rFont val="Arial"/>
        <family val="2"/>
      </rPr>
      <t>Temporal Bone Resection-Subtotal</t>
    </r>
  </si>
  <si>
    <r>
      <rPr>
        <sz val="9.5"/>
        <rFont val="Arial"/>
        <family val="2"/>
      </rPr>
      <t>Neurogenic Tumour Excision of Bone of Post. Cranial Fossa</t>
    </r>
  </si>
  <si>
    <r>
      <rPr>
        <sz val="9.5"/>
        <rFont val="Arial"/>
        <family val="2"/>
      </rPr>
      <t>Category I</t>
    </r>
  </si>
  <si>
    <r>
      <rPr>
        <sz val="9.5"/>
        <rFont val="Arial"/>
        <family val="2"/>
      </rPr>
      <t>Category II</t>
    </r>
  </si>
  <si>
    <r>
      <rPr>
        <sz val="9.5"/>
        <rFont val="Arial"/>
        <family val="2"/>
      </rPr>
      <t>Category III</t>
    </r>
  </si>
  <si>
    <r>
      <rPr>
        <sz val="9"/>
        <rFont val="Arial"/>
        <family val="2"/>
      </rPr>
      <t>PMMC FLAP RECONSTRUCTION</t>
    </r>
  </si>
  <si>
    <r>
      <rPr>
        <b/>
        <sz val="9"/>
        <rFont val="Trebuchet MS"/>
        <family val="2"/>
      </rPr>
      <t>Note :-</t>
    </r>
  </si>
  <si>
    <r>
      <rPr>
        <sz val="9"/>
        <rFont val="Arial"/>
        <family val="2"/>
      </rPr>
      <t>2. Instrument Charges, if applicable will be charged extra.</t>
    </r>
  </si>
  <si>
    <r>
      <rPr>
        <sz val="9"/>
        <rFont val="Arial"/>
        <family val="2"/>
      </rPr>
      <t>3. Visiting Surgeon/Co-Surgeons' Fees may be same as the chief Surgeon depending on the case &amp; duration.</t>
    </r>
  </si>
  <si>
    <r>
      <rPr>
        <sz val="9"/>
        <rFont val="Arial"/>
        <family val="2"/>
      </rPr>
      <t>ABDOMINOPERINEAL RESECTION</t>
    </r>
  </si>
  <si>
    <r>
      <rPr>
        <sz val="9"/>
        <rFont val="Arial"/>
        <family val="2"/>
      </rPr>
      <t>ABDOMINAL RECTOPEXY</t>
    </r>
  </si>
  <si>
    <r>
      <rPr>
        <sz val="9"/>
        <rFont val="Arial"/>
        <family val="2"/>
      </rPr>
      <t>ADHESIOLYSIS-OPEN SURGERY</t>
    </r>
  </si>
  <si>
    <r>
      <rPr>
        <sz val="9"/>
        <rFont val="Arial"/>
        <family val="2"/>
      </rPr>
      <t>ADRENALECTOMY</t>
    </r>
  </si>
  <si>
    <r>
      <rPr>
        <sz val="9"/>
        <rFont val="Arial"/>
        <family val="2"/>
      </rPr>
      <t>ANAL DILATION</t>
    </r>
  </si>
  <si>
    <r>
      <rPr>
        <sz val="9"/>
        <rFont val="Arial"/>
        <family val="2"/>
      </rPr>
      <t>ANAL POLYPECTOMY</t>
    </r>
  </si>
  <si>
    <r>
      <rPr>
        <sz val="9"/>
        <rFont val="Arial"/>
        <family val="2"/>
      </rPr>
      <t>ANTERIOR RESECTION</t>
    </r>
  </si>
  <si>
    <r>
      <rPr>
        <sz val="9"/>
        <rFont val="Arial"/>
        <family val="2"/>
      </rPr>
      <t>APPENDECTOMY</t>
    </r>
  </si>
  <si>
    <r>
      <rPr>
        <sz val="9"/>
        <rFont val="Arial"/>
        <family val="2"/>
      </rPr>
      <t>APR</t>
    </r>
  </si>
  <si>
    <r>
      <rPr>
        <sz val="9"/>
        <rFont val="Arial"/>
        <family val="2"/>
      </rPr>
      <t>B/L HERNIOPLASTY</t>
    </r>
  </si>
  <si>
    <r>
      <rPr>
        <sz val="9"/>
        <rFont val="Arial"/>
        <family val="2"/>
      </rPr>
      <t>B/L TRUNKAL VAGOTOMY WITH GASTROJEJUNUSTOMY</t>
    </r>
  </si>
  <si>
    <r>
      <rPr>
        <sz val="9"/>
        <rFont val="Arial"/>
        <family val="2"/>
      </rPr>
      <t>BILATERAL SAPHENO-FEMORAL LIGATION WITH MULTIPLE PHLEBECTOMY</t>
    </r>
  </si>
  <si>
    <r>
      <rPr>
        <sz val="9"/>
        <rFont val="Arial"/>
        <family val="2"/>
      </rPr>
      <t>CAPD CATHETER REMOVAL</t>
    </r>
  </si>
  <si>
    <r>
      <rPr>
        <sz val="9"/>
        <rFont val="Arial"/>
        <family val="2"/>
      </rPr>
      <t>CAPD+REMOVAL OF PERMA CATH</t>
    </r>
  </si>
  <si>
    <r>
      <rPr>
        <sz val="9"/>
        <rFont val="Arial"/>
        <family val="2"/>
      </rPr>
      <t>CHEST TUBE INSERTION</t>
    </r>
  </si>
  <si>
    <r>
      <rPr>
        <sz val="9"/>
        <rFont val="Arial"/>
        <family val="2"/>
      </rPr>
      <t>CHOLECYSTECTOMY (OPEN)</t>
    </r>
  </si>
  <si>
    <r>
      <rPr>
        <sz val="9"/>
        <rFont val="Arial"/>
        <family val="2"/>
      </rPr>
      <t>CHOLEDOCHAL CYST EXCISION WITH ROUX-EN-Y HEPATICO JEJUNOSTROMY</t>
    </r>
  </si>
  <si>
    <r>
      <rPr>
        <sz val="9"/>
        <rFont val="Arial"/>
        <family val="2"/>
      </rPr>
      <t>CHOLEDOCHO DUEDENOSTOMY</t>
    </r>
  </si>
  <si>
    <r>
      <rPr>
        <sz val="9"/>
        <rFont val="Arial"/>
        <family val="2"/>
      </rPr>
      <t>CHOLEDOCHOLITHIASIS</t>
    </r>
  </si>
  <si>
    <r>
      <rPr>
        <sz val="9"/>
        <rFont val="Arial"/>
        <family val="2"/>
      </rPr>
      <t>CHOLEDOCHOLITHOTOMY+BILIARY DJ STENTING</t>
    </r>
  </si>
  <si>
    <r>
      <rPr>
        <sz val="9"/>
        <rFont val="Arial"/>
        <family val="2"/>
      </rPr>
      <t>CLOSER OF ILEAL PERFORATION</t>
    </r>
  </si>
  <si>
    <r>
      <rPr>
        <sz val="9"/>
        <rFont val="Arial"/>
        <family val="2"/>
      </rPr>
      <t>COLOSTOMY CLOSURE</t>
    </r>
  </si>
  <si>
    <r>
      <rPr>
        <sz val="9"/>
        <rFont val="Arial"/>
        <family val="2"/>
      </rPr>
      <t>COMPLEX &amp; HIGH FISTULA IN ANO</t>
    </r>
  </si>
  <si>
    <r>
      <rPr>
        <sz val="9"/>
        <rFont val="Arial"/>
        <family val="2"/>
      </rPr>
      <t>CYSTO-GASTROSTOMY</t>
    </r>
  </si>
  <si>
    <r>
      <rPr>
        <sz val="9"/>
        <rFont val="Arial"/>
        <family val="2"/>
      </rPr>
      <t>DEEROOFING OF SLPINIC CYST</t>
    </r>
  </si>
  <si>
    <r>
      <rPr>
        <sz val="9"/>
        <rFont val="Arial"/>
        <family val="2"/>
      </rPr>
      <t>DIAG LAP + REPAIR OF D.U. PERPORATION AND PERITONIAL DRAINAGE</t>
    </r>
  </si>
  <si>
    <r>
      <rPr>
        <sz val="9"/>
        <rFont val="Arial"/>
        <family val="2"/>
      </rPr>
      <t>DIAG LAP+LIVER INJURY</t>
    </r>
  </si>
  <si>
    <r>
      <rPr>
        <sz val="9"/>
        <rFont val="Arial"/>
        <family val="2"/>
      </rPr>
      <t>DIAGNOSTIC LAPAROSCOPIC WITH OMENTAL AND PERITONEAL BIOPSY</t>
    </r>
  </si>
  <si>
    <r>
      <rPr>
        <sz val="9"/>
        <rFont val="Arial"/>
        <family val="2"/>
      </rPr>
      <t>DIAGNOSTIC LAPAROSCOPIC WITH PERITONEAL TOILATING</t>
    </r>
  </si>
  <si>
    <r>
      <rPr>
        <sz val="9"/>
        <rFont val="Arial"/>
        <family val="2"/>
      </rPr>
      <t>DIAGNOSTIC LAPAROSCOPY-SURGERY</t>
    </r>
  </si>
  <si>
    <r>
      <rPr>
        <sz val="9"/>
        <rFont val="Arial"/>
        <family val="2"/>
      </rPr>
      <t>DRAINAGE OF LIVER ABSCESS</t>
    </r>
  </si>
  <si>
    <r>
      <rPr>
        <sz val="9"/>
        <rFont val="Arial"/>
        <family val="2"/>
      </rPr>
      <t>DUODENAL FISTULA REPAIR</t>
    </r>
  </si>
  <si>
    <r>
      <rPr>
        <sz val="9"/>
        <rFont val="Arial"/>
        <family val="2"/>
      </rPr>
      <t>DUODENAL POLYPECTOMY</t>
    </r>
  </si>
  <si>
    <r>
      <rPr>
        <sz val="9"/>
        <rFont val="Arial"/>
        <family val="2"/>
      </rPr>
      <t>DUODENAL ULCER REPAIR (GEN)</t>
    </r>
  </si>
  <si>
    <r>
      <rPr>
        <sz val="9"/>
        <rFont val="Arial"/>
        <family val="2"/>
      </rPr>
      <t>ENUCULATION OF PANCREATIC CYST</t>
    </r>
  </si>
  <si>
    <r>
      <rPr>
        <sz val="9"/>
        <rFont val="Arial"/>
        <family val="2"/>
      </rPr>
      <t>EXCISION CORN BIOPSY</t>
    </r>
  </si>
  <si>
    <r>
      <rPr>
        <sz val="9"/>
        <rFont val="Arial"/>
        <family val="2"/>
      </rPr>
      <t>EXCISION INTRA MUSCULAR CYST RIGHT THIGH</t>
    </r>
  </si>
  <si>
    <r>
      <rPr>
        <sz val="9"/>
        <rFont val="Arial"/>
        <family val="2"/>
      </rPr>
      <t>EXCISION OF ANEURISM WITH REPAIR OF BRACHIAL ARTERY</t>
    </r>
  </si>
  <si>
    <r>
      <rPr>
        <sz val="9"/>
        <rFont val="Arial"/>
        <family val="2"/>
      </rPr>
      <t>EXCISION OF ANORECTAL POLYP</t>
    </r>
  </si>
  <si>
    <r>
      <rPr>
        <sz val="9"/>
        <rFont val="Arial"/>
        <family val="2"/>
      </rPr>
      <t>EXCISION OF AXILLARY LUMP</t>
    </r>
  </si>
  <si>
    <r>
      <rPr>
        <sz val="9"/>
        <rFont val="Arial"/>
        <family val="2"/>
      </rPr>
      <t>EXCISION OF BAKERS CYST</t>
    </r>
  </si>
  <si>
    <r>
      <rPr>
        <sz val="9"/>
        <rFont val="Arial"/>
        <family val="2"/>
      </rPr>
      <t>EXCISION OF DEEP CERVICAL LYMPHNODE</t>
    </r>
  </si>
  <si>
    <r>
      <rPr>
        <sz val="9"/>
        <rFont val="Arial"/>
        <family val="2"/>
      </rPr>
      <t>EXCISION OF FOURNIER'S GANGRENE</t>
    </r>
  </si>
  <si>
    <r>
      <rPr>
        <sz val="9"/>
        <rFont val="Arial"/>
        <family val="2"/>
      </rPr>
      <t>EXCISION OF GANGLION</t>
    </r>
  </si>
  <si>
    <r>
      <rPr>
        <sz val="9"/>
        <rFont val="Arial"/>
        <family val="2"/>
      </rPr>
      <t>EXCISION OF GIANT LIPOMA</t>
    </r>
  </si>
  <si>
    <r>
      <rPr>
        <sz val="9"/>
        <rFont val="Arial"/>
        <family val="2"/>
      </rPr>
      <t>EXCISION OF GLUTEAL SINUS</t>
    </r>
  </si>
  <si>
    <r>
      <rPr>
        <sz val="9"/>
        <rFont val="Arial"/>
        <family val="2"/>
      </rPr>
      <t>EXCISION OF GYNAECOMASTIA B/L</t>
    </r>
  </si>
  <si>
    <r>
      <rPr>
        <sz val="9"/>
        <rFont val="Arial"/>
        <family val="2"/>
      </rPr>
      <t>EXCISION OF HAEMANGIOMA(LARGE)</t>
    </r>
  </si>
  <si>
    <r>
      <rPr>
        <sz val="9"/>
        <rFont val="Arial"/>
        <family val="2"/>
      </rPr>
      <t>EXCISION OF HAEMANGIOMA-SURGERY</t>
    </r>
  </si>
  <si>
    <r>
      <rPr>
        <sz val="9"/>
        <rFont val="Arial"/>
        <family val="2"/>
      </rPr>
      <t>EXCISION OF INGROWING TOE NAIL</t>
    </r>
  </si>
  <si>
    <r>
      <rPr>
        <sz val="9"/>
        <rFont val="Arial"/>
        <family val="2"/>
      </rPr>
      <t>EXCISION OF INTRA ABDOMINAL LUMP SMALL</t>
    </r>
  </si>
  <si>
    <r>
      <rPr>
        <sz val="9"/>
        <rFont val="Arial"/>
        <family val="2"/>
      </rPr>
      <t>EXCISION OF INTRAMUSCULER LIPOMA IN THIGH</t>
    </r>
  </si>
  <si>
    <r>
      <rPr>
        <sz val="9"/>
        <rFont val="Arial"/>
        <family val="2"/>
      </rPr>
      <t>EXCISION OF LARGE INTRA MUSCULAR SOFT TISSUE TUMOUR</t>
    </r>
  </si>
  <si>
    <r>
      <rPr>
        <sz val="9"/>
        <rFont val="Arial"/>
        <family val="2"/>
      </rPr>
      <t>EXCISION OF LIPOMA</t>
    </r>
  </si>
  <si>
    <r>
      <rPr>
        <sz val="9"/>
        <rFont val="Arial"/>
        <family val="2"/>
      </rPr>
      <t>EXCISION OF LYMPHONGIOMA</t>
    </r>
  </si>
  <si>
    <r>
      <rPr>
        <sz val="9"/>
        <rFont val="Arial"/>
        <family val="2"/>
      </rPr>
      <t>EXCISION OF MESENTERIC CYST</t>
    </r>
  </si>
  <si>
    <r>
      <rPr>
        <sz val="9"/>
        <rFont val="Arial"/>
        <family val="2"/>
      </rPr>
      <t>EXCISION OF MULTIPLE SCALP TUMOUR</t>
    </r>
  </si>
  <si>
    <r>
      <rPr>
        <sz val="9"/>
        <rFont val="Arial"/>
        <family val="2"/>
      </rPr>
      <t>EXCISION OF MULTIPLE SKIN TAG</t>
    </r>
  </si>
  <si>
    <r>
      <rPr>
        <sz val="9"/>
        <rFont val="Arial"/>
        <family val="2"/>
      </rPr>
      <t>EXCISION OF MULTIPLE WARTS</t>
    </r>
  </si>
  <si>
    <r>
      <rPr>
        <sz val="9"/>
        <rFont val="Arial"/>
        <family val="2"/>
      </rPr>
      <t>EXCISION OF MUSCLE SLIDE</t>
    </r>
  </si>
  <si>
    <r>
      <rPr>
        <sz val="9"/>
        <rFont val="Arial"/>
        <family val="2"/>
      </rPr>
      <t>EXCISION OF PILONIDAL SINUS + FLAP REPAIR</t>
    </r>
  </si>
  <si>
    <r>
      <rPr>
        <sz val="9"/>
        <rFont val="Arial"/>
        <family val="2"/>
      </rPr>
      <t>EXCISION OF PILONIDAL SINUS + PARTIAL CLOSER OF THE WOUND</t>
    </r>
  </si>
  <si>
    <r>
      <rPr>
        <sz val="9"/>
        <rFont val="Arial"/>
        <family val="2"/>
      </rPr>
      <t>EXCISION OF SEBACEOUS CYST</t>
    </r>
  </si>
  <si>
    <r>
      <rPr>
        <sz val="9"/>
        <rFont val="Arial"/>
        <family val="2"/>
      </rPr>
      <t>EXCISION OF SKIN MASS-</t>
    </r>
  </si>
  <si>
    <r>
      <rPr>
        <sz val="9"/>
        <rFont val="Arial"/>
        <family val="2"/>
      </rPr>
      <t>EXICISION OF LYMPHANGIOMA(BIG)</t>
    </r>
  </si>
  <si>
    <r>
      <rPr>
        <sz val="9"/>
        <rFont val="Arial"/>
        <family val="2"/>
      </rPr>
      <t xml:space="preserve">EXPLORATOMY LAPAROTOMY WITH RT HEMICOLLECTOMY WITH PERITONEAL
</t>
    </r>
    <r>
      <rPr>
        <sz val="9"/>
        <rFont val="Arial"/>
        <family val="2"/>
      </rPr>
      <t>TOILATING WITH ILEOSTOMY</t>
    </r>
  </si>
  <si>
    <r>
      <rPr>
        <sz val="9"/>
        <rFont val="Arial"/>
        <family val="2"/>
      </rPr>
      <t>EXPLORATORY LAPAROTOMY + D.U. PERFORATION CLOSURE</t>
    </r>
  </si>
  <si>
    <r>
      <rPr>
        <sz val="9"/>
        <rFont val="Arial"/>
        <family val="2"/>
      </rPr>
      <t>EXPLORATORY LAPAROTOMY + ENTERIC PERFORATION CLOSURE</t>
    </r>
  </si>
  <si>
    <r>
      <rPr>
        <sz val="9"/>
        <rFont val="Arial"/>
        <family val="2"/>
      </rPr>
      <t>EXPLORATORY LAPAROTOMY + PERFORATED APPENDIX , ETC</t>
    </r>
  </si>
  <si>
    <r>
      <rPr>
        <sz val="9"/>
        <rFont val="Arial"/>
        <family val="2"/>
      </rPr>
      <t>EXPLORATORY LAPAROTOMY PERITONIAL TOILETING+REMOVAL OF SPLINTER</t>
    </r>
  </si>
  <si>
    <r>
      <rPr>
        <sz val="9"/>
        <rFont val="Arial"/>
        <family val="2"/>
      </rPr>
      <t>EXPLORATORY LAPAROTOMY+CONTROL BLEEDING FROM SIGMOIDMESENTERY+PERTIONIAL TOILETING+TRANSVERSE COLOSTOMY</t>
    </r>
  </si>
  <si>
    <r>
      <rPr>
        <sz val="9"/>
        <rFont val="Arial"/>
        <family val="2"/>
      </rPr>
      <t xml:space="preserve">EXPLORATORY LAPAROTOMY+MULTIPLE
</t>
    </r>
    <r>
      <rPr>
        <sz val="9"/>
        <rFont val="Arial"/>
        <family val="2"/>
      </rPr>
      <t>ADHESIOLYSIS+DUODENOJEJUNOSTOMY+FEEDING JEJENOSTOMY</t>
    </r>
  </si>
  <si>
    <r>
      <rPr>
        <sz val="9"/>
        <rFont val="Arial"/>
        <family val="2"/>
      </rPr>
      <t xml:space="preserve">EXPLORATORY LAPAROTOMY+REMOVAL OF BULLET+REPAIR OF HEPATIC
</t>
    </r>
    <r>
      <rPr>
        <sz val="9"/>
        <rFont val="Arial"/>
        <family val="2"/>
      </rPr>
      <t>GASTRIC LACERATION,PERITONIAL TOILETING AND RT. ICUD DONE</t>
    </r>
  </si>
  <si>
    <r>
      <rPr>
        <sz val="9"/>
        <rFont val="Arial"/>
        <family val="2"/>
      </rPr>
      <t xml:space="preserve">EXPLORATORY LAPAROTOMY+REPAIR OF DUODONAL PERFORATION PERITONEAL
</t>
    </r>
    <r>
      <rPr>
        <sz val="9"/>
        <rFont val="Arial"/>
        <family val="2"/>
      </rPr>
      <t>TOILATING</t>
    </r>
  </si>
  <si>
    <r>
      <rPr>
        <sz val="9"/>
        <rFont val="Arial"/>
        <family val="2"/>
      </rPr>
      <t xml:space="preserve">EXPLORATORY LAPAROTOMY+REPAIR OF STOMACH+REPAIR OF
</t>
    </r>
    <r>
      <rPr>
        <sz val="9"/>
        <rFont val="Arial"/>
        <family val="2"/>
      </rPr>
      <t>COLON+REMOVAL OF BULET+COLOSTOMY</t>
    </r>
  </si>
  <si>
    <r>
      <rPr>
        <sz val="9"/>
        <rFont val="Arial"/>
        <family val="2"/>
      </rPr>
      <t xml:space="preserve">EXPLORATORY LAPAROTOMY+UNDER RUNNING OF BLEEDING
</t>
    </r>
    <r>
      <rPr>
        <sz val="9"/>
        <rFont val="Arial"/>
        <family val="2"/>
      </rPr>
      <t>VASSEL+PYLOROPLASTY</t>
    </r>
  </si>
  <si>
    <r>
      <rPr>
        <sz val="9"/>
        <rFont val="Arial"/>
        <family val="2"/>
      </rPr>
      <t>EXTENDED CHOLECYSTECTOMY</t>
    </r>
  </si>
  <si>
    <r>
      <rPr>
        <sz val="9"/>
        <rFont val="Arial"/>
        <family val="2"/>
      </rPr>
      <t>FASCIOTOMY</t>
    </r>
  </si>
  <si>
    <r>
      <rPr>
        <sz val="9"/>
        <rFont val="Arial"/>
        <family val="2"/>
      </rPr>
      <t>FEEDING GASTROSTOMY-SURGERY</t>
    </r>
  </si>
  <si>
    <r>
      <rPr>
        <sz val="9"/>
        <rFont val="Arial"/>
        <family val="2"/>
      </rPr>
      <t>FEEDING JEJUNOSTOMY</t>
    </r>
  </si>
  <si>
    <r>
      <rPr>
        <sz val="9"/>
        <rFont val="Arial"/>
        <family val="2"/>
      </rPr>
      <t>FEEDING TUBE CHANGE</t>
    </r>
  </si>
  <si>
    <r>
      <rPr>
        <sz val="9"/>
        <rFont val="Arial"/>
        <family val="2"/>
      </rPr>
      <t>FISSURECTOMY</t>
    </r>
  </si>
  <si>
    <r>
      <rPr>
        <sz val="9"/>
        <rFont val="Arial"/>
        <family val="2"/>
      </rPr>
      <t>FISTULECTOMY</t>
    </r>
  </si>
  <si>
    <r>
      <rPr>
        <sz val="9"/>
        <rFont val="Arial"/>
        <family val="2"/>
      </rPr>
      <t>GASTRECTOMY</t>
    </r>
  </si>
  <si>
    <r>
      <rPr>
        <sz val="9"/>
        <rFont val="Arial"/>
        <family val="2"/>
      </rPr>
      <t>GASTRO-JEJUNOSTOMY</t>
    </r>
  </si>
  <si>
    <r>
      <rPr>
        <sz val="9"/>
        <rFont val="Arial"/>
        <family val="2"/>
      </rPr>
      <t>GASTRO-JEJUNOSTOMY+FEEDING JEJUNOSTOMY</t>
    </r>
  </si>
  <si>
    <r>
      <rPr>
        <sz val="9"/>
        <rFont val="Arial"/>
        <family val="2"/>
      </rPr>
      <t>GASTROSTOMY WITH UNDER RUNNING STOMAL ULCER</t>
    </r>
  </si>
  <si>
    <r>
      <rPr>
        <sz val="9"/>
        <rFont val="Arial"/>
        <family val="2"/>
      </rPr>
      <t>GUT VOLVULUS WITH RESECTION AND EEA</t>
    </r>
  </si>
  <si>
    <r>
      <rPr>
        <sz val="9"/>
        <rFont val="Arial"/>
        <family val="2"/>
      </rPr>
      <t>HAEMORRHOIDECTOMY</t>
    </r>
  </si>
  <si>
    <r>
      <rPr>
        <sz val="9"/>
        <rFont val="Arial"/>
        <family val="2"/>
      </rPr>
      <t>HAEMORRHOIDOPEXY</t>
    </r>
  </si>
  <si>
    <r>
      <rPr>
        <sz val="9"/>
        <rFont val="Arial"/>
        <family val="2"/>
      </rPr>
      <t>HARMATOMA ASPIRATION</t>
    </r>
  </si>
  <si>
    <r>
      <rPr>
        <sz val="9"/>
        <rFont val="Arial"/>
        <family val="2"/>
      </rPr>
      <t>HEMI THYROIDECTOMY-SURGERY</t>
    </r>
  </si>
  <si>
    <r>
      <rPr>
        <sz val="9"/>
        <rFont val="Arial"/>
        <family val="2"/>
      </rPr>
      <t>HEMICOLECTOMY WITH ANASTOMOSIS</t>
    </r>
  </si>
  <si>
    <r>
      <rPr>
        <sz val="9"/>
        <rFont val="Arial"/>
        <family val="2"/>
      </rPr>
      <t>HEPATICO JEJUNOSTOMY</t>
    </r>
  </si>
  <si>
    <r>
      <rPr>
        <sz val="9"/>
        <rFont val="Arial"/>
        <family val="2"/>
      </rPr>
      <t>HERNIORRAPHY</t>
    </r>
  </si>
  <si>
    <r>
      <rPr>
        <sz val="9"/>
        <rFont val="Arial"/>
        <family val="2"/>
      </rPr>
      <t>HERNIOTOMY</t>
    </r>
  </si>
  <si>
    <r>
      <rPr>
        <sz val="9"/>
        <rFont val="Arial"/>
        <family val="2"/>
      </rPr>
      <t>HYSTEROSCOPIC RESECTION</t>
    </r>
  </si>
  <si>
    <r>
      <rPr>
        <sz val="9"/>
        <rFont val="Arial"/>
        <family val="2"/>
      </rPr>
      <t>I &amp; D</t>
    </r>
  </si>
  <si>
    <r>
      <rPr>
        <sz val="9"/>
        <rFont val="Arial"/>
        <family val="2"/>
      </rPr>
      <t>ILEOSTOMY CLOSURE</t>
    </r>
  </si>
  <si>
    <r>
      <rPr>
        <sz val="9"/>
        <rFont val="Arial"/>
        <family val="2"/>
      </rPr>
      <t>Incision &amp; Drainage</t>
    </r>
  </si>
  <si>
    <r>
      <rPr>
        <sz val="9"/>
        <rFont val="Arial"/>
        <family val="2"/>
      </rPr>
      <t>INCISIONAL HERNIA REPAIR</t>
    </r>
  </si>
  <si>
    <r>
      <rPr>
        <sz val="9"/>
        <rFont val="Arial"/>
        <family val="2"/>
      </rPr>
      <t>INGUINAL HERNIA REPAIR</t>
    </r>
  </si>
  <si>
    <r>
      <rPr>
        <sz val="9"/>
        <rFont val="Arial"/>
        <family val="2"/>
      </rPr>
      <t>INJ SCLERO THERAPY</t>
    </r>
  </si>
  <si>
    <r>
      <rPr>
        <sz val="9"/>
        <rFont val="Arial"/>
        <family val="2"/>
      </rPr>
      <t>INTRA-ABDOMINAL ABSCESS DRAINAGE</t>
    </r>
  </si>
  <si>
    <r>
      <rPr>
        <sz val="9"/>
        <rFont val="Arial"/>
        <family val="2"/>
      </rPr>
      <t>ISCHIO RECTAL ABSCESS DRAINAGE</t>
    </r>
  </si>
  <si>
    <r>
      <rPr>
        <sz val="9"/>
        <rFont val="Arial"/>
        <family val="2"/>
      </rPr>
      <t>JEJUNO-JEJUNOSTOMY</t>
    </r>
  </si>
  <si>
    <r>
      <rPr>
        <sz val="9"/>
        <rFont val="Arial"/>
        <family val="2"/>
      </rPr>
      <t>LAMINECTOMY-SURGERY</t>
    </r>
  </si>
  <si>
    <r>
      <rPr>
        <sz val="9"/>
        <rFont val="Arial"/>
        <family val="2"/>
      </rPr>
      <t>LAP BI-LATERAL HERNIA REPAIR</t>
    </r>
  </si>
  <si>
    <r>
      <rPr>
        <sz val="9"/>
        <rFont val="Arial"/>
        <family val="2"/>
      </rPr>
      <t>LAP CBD EXPLORATION</t>
    </r>
  </si>
  <si>
    <r>
      <rPr>
        <sz val="9"/>
        <rFont val="Arial"/>
        <family val="2"/>
      </rPr>
      <t>LAP HERNIA REPAIR-SURGERY</t>
    </r>
  </si>
  <si>
    <r>
      <rPr>
        <sz val="9"/>
        <rFont val="Arial"/>
        <family val="2"/>
      </rPr>
      <t>LAP INTRA OPERATIVE CHOLENGIOGRAM</t>
    </r>
  </si>
  <si>
    <r>
      <rPr>
        <sz val="9"/>
        <rFont val="Arial"/>
        <family val="2"/>
      </rPr>
      <t>LAP PANCREATICO NECROSECTOMY</t>
    </r>
  </si>
  <si>
    <r>
      <rPr>
        <sz val="9"/>
        <rFont val="Arial"/>
        <family val="2"/>
      </rPr>
      <t>LAP RESECTION OF SPLENCE CYST WITH OMENTOPEXY</t>
    </r>
  </si>
  <si>
    <r>
      <rPr>
        <sz val="9"/>
        <rFont val="Arial"/>
        <family val="2"/>
      </rPr>
      <t>LAP. APPENDECTOMY AND PERITONEAL TOILATING FOR APPENDICULAR ABSCESS</t>
    </r>
  </si>
  <si>
    <r>
      <rPr>
        <sz val="9"/>
        <rFont val="Arial"/>
        <family val="2"/>
      </rPr>
      <t>LAP. GASTRO JEJUNOSTOMY WITH VAGOTOMY</t>
    </r>
  </si>
  <si>
    <r>
      <rPr>
        <sz val="9"/>
        <rFont val="Arial"/>
        <family val="2"/>
      </rPr>
      <t>LAPAROCTOMY-SURGERY(OPEN)</t>
    </r>
  </si>
  <si>
    <r>
      <rPr>
        <sz val="9"/>
        <rFont val="Arial"/>
        <family val="2"/>
      </rPr>
      <t>LAPAROSCOPIC ANT, RESECTION</t>
    </r>
  </si>
  <si>
    <r>
      <rPr>
        <sz val="9"/>
        <rFont val="Arial"/>
        <family val="2"/>
      </rPr>
      <t>LAPAROSCOPIC APPENDECTOMY+ADHESIOLYSIS+PERITONEAL TOILATING</t>
    </r>
  </si>
  <si>
    <r>
      <rPr>
        <sz val="9"/>
        <rFont val="Arial"/>
        <family val="2"/>
      </rPr>
      <t>LAPAROSCOPIC APPENDECTOMY-SURGERY</t>
    </r>
  </si>
  <si>
    <r>
      <rPr>
        <sz val="9"/>
        <rFont val="Arial"/>
        <family val="2"/>
      </rPr>
      <t>LAPAROSCOPIC ASSISTED APR</t>
    </r>
  </si>
  <si>
    <r>
      <rPr>
        <sz val="9"/>
        <rFont val="Arial"/>
        <family val="2"/>
      </rPr>
      <t>LAPAROSCOPIC CAPD</t>
    </r>
  </si>
  <si>
    <r>
      <rPr>
        <sz val="9"/>
        <rFont val="Arial"/>
        <family val="2"/>
      </rPr>
      <t>LAPAROSCOPIC CHOLECYSTECTOMY/OPEN-SURGERY</t>
    </r>
  </si>
  <si>
    <r>
      <rPr>
        <sz val="9"/>
        <rFont val="Arial"/>
        <family val="2"/>
      </rPr>
      <t>LAPAROSCOPIC CHOLECYSTECTOMY+LAPAROSCOPIC APPENDECTOMY</t>
    </r>
  </si>
  <si>
    <r>
      <rPr>
        <sz val="9"/>
        <rFont val="Arial"/>
        <family val="2"/>
      </rPr>
      <t>LAPAROSCOPIC CYSTOGASTROSTOMY-SURGERY</t>
    </r>
  </si>
  <si>
    <r>
      <rPr>
        <sz val="9"/>
        <rFont val="Arial"/>
        <family val="2"/>
      </rPr>
      <t>LAPAROSCOPIC DEEROOFING OF SIMPLE LIVER CYST</t>
    </r>
  </si>
  <si>
    <r>
      <rPr>
        <sz val="9"/>
        <rFont val="Arial"/>
        <family val="2"/>
      </rPr>
      <t>LAPAROSCOPIC DEEROOFING OF SIMPLE LIVER CYST(OPEN)</t>
    </r>
  </si>
  <si>
    <r>
      <rPr>
        <sz val="9"/>
        <rFont val="Arial"/>
        <family val="2"/>
      </rPr>
      <t>LAPAROSCOPIC ENTEROTOMY</t>
    </r>
  </si>
  <si>
    <r>
      <rPr>
        <sz val="9"/>
        <rFont val="Arial"/>
        <family val="2"/>
      </rPr>
      <t>LAPAROSCOPIC GASTROSTOMY</t>
    </r>
  </si>
  <si>
    <r>
      <rPr>
        <sz val="9"/>
        <rFont val="Arial"/>
        <family val="2"/>
      </rPr>
      <t>LAPAROSCOPIC HYDATID CYST</t>
    </r>
  </si>
  <si>
    <r>
      <rPr>
        <sz val="9"/>
        <rFont val="Arial"/>
        <family val="2"/>
      </rPr>
      <t>LAPAROSCOPIC INCISIONAL HERNIA REPAIR</t>
    </r>
  </si>
  <si>
    <r>
      <rPr>
        <sz val="9"/>
        <rFont val="Arial"/>
        <family val="2"/>
      </rPr>
      <t>LAPAROSCOPIC LT HEMICOLECTOMY(LAP/OPEN)</t>
    </r>
  </si>
  <si>
    <r>
      <rPr>
        <sz val="9"/>
        <rFont val="Arial"/>
        <family val="2"/>
      </rPr>
      <t>LAPAROSCOPIC LYMPH NODE BIOPSY</t>
    </r>
  </si>
  <si>
    <r>
      <rPr>
        <sz val="9"/>
        <rFont val="Arial"/>
        <family val="2"/>
      </rPr>
      <t>LAPAROSCOPIC RECTOPEXY</t>
    </r>
  </si>
  <si>
    <r>
      <rPr>
        <sz val="9"/>
        <rFont val="Arial"/>
        <family val="2"/>
      </rPr>
      <t>LAPAROSCOPIC RT HEMICOLECTOMY (OPEN)-SURGERY</t>
    </r>
  </si>
  <si>
    <r>
      <rPr>
        <sz val="9"/>
        <rFont val="Arial"/>
        <family val="2"/>
      </rPr>
      <t>LAPAROSCOPIC SIGMOIDECTOMY (OPEN)-SURGERY</t>
    </r>
  </si>
  <si>
    <r>
      <rPr>
        <sz val="9"/>
        <rFont val="Arial"/>
        <family val="2"/>
      </rPr>
      <t>LAPAROSCOPIC SPLENECTOMY (OPEN)-SURGERY</t>
    </r>
  </si>
  <si>
    <r>
      <rPr>
        <sz val="9"/>
        <rFont val="Arial"/>
        <family val="2"/>
      </rPr>
      <t>LAPAROTOMY WITH LIVER BIOPSY</t>
    </r>
  </si>
  <si>
    <r>
      <rPr>
        <sz val="9"/>
        <rFont val="Arial"/>
        <family val="2"/>
      </rPr>
      <t>LAPAROTOMY WITH REPOSITIONING OF FEEDING JEJUNOSTOMY</t>
    </r>
  </si>
  <si>
    <r>
      <rPr>
        <sz val="9"/>
        <rFont val="Arial"/>
        <family val="2"/>
      </rPr>
      <t>LIVER INJURY REPAIR</t>
    </r>
  </si>
  <si>
    <r>
      <rPr>
        <sz val="9"/>
        <rFont val="Arial"/>
        <family val="2"/>
      </rPr>
      <t>LOW FISTULECTOMY</t>
    </r>
  </si>
  <si>
    <r>
      <rPr>
        <sz val="9"/>
        <rFont val="Arial"/>
        <family val="2"/>
      </rPr>
      <t>LOWER ANTERIOR RESECTION</t>
    </r>
  </si>
  <si>
    <r>
      <rPr>
        <sz val="9"/>
        <rFont val="Arial"/>
        <family val="2"/>
      </rPr>
      <t>LT INGUINAL EXPLORATION REDUCTION OF HERNIAL CONTENT+HERNIORRHAPHY</t>
    </r>
  </si>
  <si>
    <r>
      <rPr>
        <sz val="9"/>
        <rFont val="Arial"/>
        <family val="2"/>
      </rPr>
      <t>LT.HEMICOLECTOMY+COLOSTOMY+HARTMAN'S PROCEDURE</t>
    </r>
  </si>
  <si>
    <r>
      <rPr>
        <sz val="9"/>
        <rFont val="Arial"/>
        <family val="2"/>
      </rPr>
      <t>LUMBER SYMPATHETECTOMY</t>
    </r>
  </si>
  <si>
    <r>
      <rPr>
        <sz val="9"/>
        <rFont val="Arial"/>
        <family val="2"/>
      </rPr>
      <t>Micro Lumbar Discectomy(MLD)</t>
    </r>
  </si>
  <si>
    <r>
      <rPr>
        <sz val="9"/>
        <rFont val="Arial"/>
        <family val="2"/>
      </rPr>
      <t>MODIFIED RADICAL MASTECTOMY WITH OXILLARY CLEARANCE</t>
    </r>
  </si>
  <si>
    <r>
      <rPr>
        <sz val="9"/>
        <rFont val="Arial"/>
        <family val="2"/>
      </rPr>
      <t>MODIFIED REDICAL MASTECTOMY</t>
    </r>
  </si>
  <si>
    <r>
      <rPr>
        <sz val="9"/>
        <rFont val="Arial"/>
        <family val="2"/>
      </rPr>
      <t>MUSCLE BIOPSY</t>
    </r>
  </si>
  <si>
    <r>
      <rPr>
        <sz val="9"/>
        <rFont val="Arial"/>
        <family val="2"/>
      </rPr>
      <t>OBSTRUCTED HERNIA REPAIR</t>
    </r>
  </si>
  <si>
    <r>
      <rPr>
        <sz val="9"/>
        <rFont val="Arial"/>
        <family val="2"/>
      </rPr>
      <t>OTHER MAJOR SURGERY (GEN) (TPA)</t>
    </r>
  </si>
  <si>
    <r>
      <rPr>
        <sz val="9"/>
        <rFont val="Arial"/>
        <family val="2"/>
      </rPr>
      <t>PANCREATICODUODENECTOMY(WHIPPLE'S PROCEDURE)</t>
    </r>
  </si>
  <si>
    <r>
      <rPr>
        <sz val="9"/>
        <rFont val="Arial"/>
        <family val="2"/>
      </rPr>
      <t>PANCREATICOJEJUNOSTOMY</t>
    </r>
  </si>
  <si>
    <r>
      <rPr>
        <sz val="9"/>
        <rFont val="Arial"/>
        <family val="2"/>
      </rPr>
      <t>PARAPHYMOSIS</t>
    </r>
  </si>
  <si>
    <r>
      <rPr>
        <sz val="9"/>
        <rFont val="Arial"/>
        <family val="2"/>
      </rPr>
      <t>PAROTIDECTOMY</t>
    </r>
  </si>
  <si>
    <r>
      <rPr>
        <sz val="9"/>
        <rFont val="Arial"/>
        <family val="2"/>
      </rPr>
      <t>PEDICULAR SCREW FIXATION</t>
    </r>
  </si>
  <si>
    <r>
      <rPr>
        <sz val="9"/>
        <rFont val="Arial"/>
        <family val="2"/>
      </rPr>
      <t>PENILE-B</t>
    </r>
  </si>
  <si>
    <r>
      <rPr>
        <sz val="9"/>
        <rFont val="Arial"/>
        <family val="2"/>
      </rPr>
      <t>PERI ANAL ABSCESS DRAIN</t>
    </r>
  </si>
  <si>
    <r>
      <rPr>
        <sz val="9"/>
        <rFont val="Arial"/>
        <family val="2"/>
      </rPr>
      <t>PERITONEAL TOILETING</t>
    </r>
  </si>
  <si>
    <r>
      <rPr>
        <sz val="9"/>
        <rFont val="Arial"/>
        <family val="2"/>
      </rPr>
      <t>PERMA CATH REMOVAL</t>
    </r>
  </si>
  <si>
    <r>
      <rPr>
        <sz val="9"/>
        <rFont val="Arial"/>
        <family val="2"/>
      </rPr>
      <t>PIGTAIL DRAIN</t>
    </r>
  </si>
  <si>
    <r>
      <rPr>
        <sz val="9"/>
        <rFont val="Arial"/>
        <family val="2"/>
      </rPr>
      <t>PILES INJECTION</t>
    </r>
  </si>
  <si>
    <r>
      <rPr>
        <sz val="9"/>
        <rFont val="Arial"/>
        <family val="2"/>
      </rPr>
      <t>PSOAS ABSCESS DRAIN</t>
    </r>
  </si>
  <si>
    <r>
      <rPr>
        <sz val="9"/>
        <rFont val="Arial"/>
        <family val="2"/>
      </rPr>
      <t>REDO HEPATICO JEJUNOSTOMY C TRANSENTOMATIC STENTING</t>
    </r>
  </si>
  <si>
    <r>
      <rPr>
        <sz val="9"/>
        <rFont val="Arial"/>
        <family val="2"/>
      </rPr>
      <t xml:space="preserve">RE-EXPLORATORY LAPAROTOMY &amp; RESECTION OF DEODENUM AND
</t>
    </r>
    <r>
      <rPr>
        <sz val="9"/>
        <rFont val="Arial"/>
        <family val="2"/>
      </rPr>
      <t>ANASTOMOSIS &amp; ADHESIOLYSIS+DECOMPRESIVE JEJUNOSTOMY+PL+PD</t>
    </r>
  </si>
  <si>
    <r>
      <rPr>
        <sz val="9"/>
        <rFont val="Arial"/>
        <family val="2"/>
      </rPr>
      <t>RELEASE OF OBSTRUCTION + MESH HERNIOPLASTY</t>
    </r>
  </si>
  <si>
    <r>
      <rPr>
        <sz val="9"/>
        <rFont val="Arial"/>
        <family val="2"/>
      </rPr>
      <t>REPAIR OF OESOPHAGEAL ATRESIA</t>
    </r>
  </si>
  <si>
    <r>
      <rPr>
        <sz val="9"/>
        <rFont val="Arial"/>
        <family val="2"/>
      </rPr>
      <t>REPAIR OF SCROTUM</t>
    </r>
  </si>
  <si>
    <r>
      <rPr>
        <sz val="9"/>
        <rFont val="Arial"/>
        <family val="2"/>
      </rPr>
      <t>RESECTION AND ANASTOMOSIS</t>
    </r>
  </si>
  <si>
    <r>
      <rPr>
        <sz val="9"/>
        <rFont val="Arial"/>
        <family val="2"/>
      </rPr>
      <t>RESECTOMY OF GANGREAN &amp; SMALL BOWEL DRAINAGE OF PANCREATIC LEAK</t>
    </r>
  </si>
  <si>
    <r>
      <rPr>
        <sz val="9"/>
        <rFont val="Arial"/>
        <family val="2"/>
      </rPr>
      <t>SIMPLE MASTECTROMY</t>
    </r>
  </si>
  <si>
    <r>
      <rPr>
        <sz val="9"/>
        <rFont val="Arial"/>
        <family val="2"/>
      </rPr>
      <t>SINGLE PORT LAPAROSCOPIC CHOLECYSTECTOMY</t>
    </r>
  </si>
  <si>
    <r>
      <rPr>
        <sz val="9"/>
        <rFont val="Arial"/>
        <family val="2"/>
      </rPr>
      <t>SKIN BIOPSY</t>
    </r>
  </si>
  <si>
    <r>
      <rPr>
        <sz val="9"/>
        <rFont val="Arial"/>
        <family val="2"/>
      </rPr>
      <t>SPINGTEROTOMY</t>
    </r>
  </si>
  <si>
    <r>
      <rPr>
        <sz val="9"/>
        <rFont val="Arial"/>
        <family val="2"/>
      </rPr>
      <t>SPLENECTOMY-SURGERY</t>
    </r>
  </si>
  <si>
    <r>
      <rPr>
        <sz val="9"/>
        <rFont val="Arial"/>
        <family val="2"/>
      </rPr>
      <t>SUBTOTAL GASTRECTOMY(LAP/OPEN)</t>
    </r>
  </si>
  <si>
    <r>
      <rPr>
        <sz val="9"/>
        <rFont val="Arial"/>
        <family val="2"/>
      </rPr>
      <t>SUTURING OF BLEEDING VESEL IN ANAL CANAL</t>
    </r>
  </si>
  <si>
    <r>
      <rPr>
        <sz val="9"/>
        <rFont val="Arial"/>
        <family val="2"/>
      </rPr>
      <t>THIERSCH OPERATION</t>
    </r>
  </si>
  <si>
    <r>
      <rPr>
        <sz val="9"/>
        <rFont val="Arial"/>
        <family val="2"/>
      </rPr>
      <t>TONSILLACTOMY + ADENOIDECTOMY</t>
    </r>
  </si>
  <si>
    <r>
      <rPr>
        <sz val="9"/>
        <rFont val="Arial"/>
        <family val="2"/>
      </rPr>
      <t>TOTAL ESOPHAGECTOMY</t>
    </r>
  </si>
  <si>
    <r>
      <rPr>
        <sz val="9"/>
        <rFont val="Arial"/>
        <family val="2"/>
      </rPr>
      <t>TOTAL GASTRECTOMY FOR CA STOMACH(LAP/OPEN)</t>
    </r>
  </si>
  <si>
    <r>
      <rPr>
        <sz val="9"/>
        <rFont val="Arial"/>
        <family val="2"/>
      </rPr>
      <t>TOTAL THYROIDECTOMY-SURGERY</t>
    </r>
  </si>
  <si>
    <r>
      <rPr>
        <sz val="9"/>
        <rFont val="Arial"/>
        <family val="2"/>
      </rPr>
      <t>TRANS POSITION OF VEIN AND AVF</t>
    </r>
  </si>
  <si>
    <r>
      <rPr>
        <sz val="9"/>
        <rFont val="Arial"/>
        <family val="2"/>
      </rPr>
      <t>TRUNCAL VAGOTOMY + GJA/ PYLOROPLASTY(LAP)</t>
    </r>
  </si>
  <si>
    <r>
      <rPr>
        <sz val="9"/>
        <rFont val="Arial"/>
        <family val="2"/>
      </rPr>
      <t>TRUNCAL VAGOTOMY + GJA/ PYLOROPLASTY(OPEN)</t>
    </r>
  </si>
  <si>
    <r>
      <rPr>
        <sz val="9"/>
        <rFont val="Arial"/>
        <family val="2"/>
      </rPr>
      <t>VERCOSE VEIN BILATERAL</t>
    </r>
  </si>
  <si>
    <r>
      <rPr>
        <sz val="9"/>
        <rFont val="Arial"/>
        <family val="2"/>
      </rPr>
      <t>VERCOSE VEIN UNILATERAL</t>
    </r>
  </si>
  <si>
    <r>
      <rPr>
        <sz val="9"/>
        <rFont val="Arial"/>
        <family val="2"/>
      </rPr>
      <t>VIDEO ASSISTED THORACOSCOPIC DECORTICATION</t>
    </r>
  </si>
  <si>
    <r>
      <rPr>
        <sz val="9"/>
        <rFont val="Arial"/>
        <family val="2"/>
      </rPr>
      <t>WHIPPLE'S PROCEDURE</t>
    </r>
  </si>
  <si>
    <r>
      <rPr>
        <sz val="9"/>
        <rFont val="Arial"/>
        <family val="2"/>
      </rPr>
      <t>WIDE EXCISION</t>
    </r>
  </si>
  <si>
    <r>
      <rPr>
        <sz val="9"/>
        <rFont val="Arial"/>
        <family val="2"/>
      </rPr>
      <t>WIDE EXCISION OF BUTTUCK</t>
    </r>
  </si>
  <si>
    <r>
      <rPr>
        <sz val="9"/>
        <rFont val="Arial"/>
        <family val="2"/>
      </rPr>
      <t>WIDE EXCISION OF THE WHOLE MASS WITH MULTIPLE SINUSES</t>
    </r>
  </si>
  <si>
    <r>
      <rPr>
        <sz val="9"/>
        <rFont val="Arial"/>
        <family val="2"/>
      </rPr>
      <t>WOUND DEBRIDEMENT+FOREIGN BODY REMOVAL</t>
    </r>
  </si>
  <si>
    <r>
      <rPr>
        <sz val="9"/>
        <rFont val="Arial"/>
        <family val="2"/>
      </rPr>
      <t xml:space="preserve">WOUND DEBRIDMENT+AMPUTATION OF 2ND AND 3RD TOE AND ABSCESS
</t>
    </r>
    <r>
      <rPr>
        <sz val="9"/>
        <rFont val="Arial"/>
        <family val="2"/>
      </rPr>
      <t>DRAINAGE</t>
    </r>
  </si>
  <si>
    <r>
      <rPr>
        <sz val="9"/>
        <rFont val="Arial"/>
        <family val="2"/>
      </rPr>
      <t>WOUND REPAIR</t>
    </r>
  </si>
  <si>
    <r>
      <rPr>
        <sz val="9"/>
        <rFont val="Arial"/>
        <family val="2"/>
      </rPr>
      <t>BILATERAL LAP HERNIA</t>
    </r>
  </si>
  <si>
    <r>
      <rPr>
        <sz val="9"/>
        <rFont val="Arial"/>
        <family val="2"/>
      </rPr>
      <t>COMPLICATED HERNIA</t>
    </r>
  </si>
  <si>
    <r>
      <rPr>
        <sz val="9"/>
        <rFont val="Arial"/>
        <family val="2"/>
      </rPr>
      <t>DIAPHRAGMATIC  HERNIA</t>
    </r>
  </si>
  <si>
    <r>
      <rPr>
        <sz val="9"/>
        <rFont val="Arial"/>
        <family val="2"/>
      </rPr>
      <t>EPIGASTRIC HERNIA/SMALL INCISIONAL HERNIA</t>
    </r>
  </si>
  <si>
    <r>
      <rPr>
        <sz val="9"/>
        <rFont val="Arial"/>
        <family val="2"/>
      </rPr>
      <t>FEMORAL HERNIA-SURGERY</t>
    </r>
  </si>
  <si>
    <r>
      <rPr>
        <sz val="9"/>
        <rFont val="Arial"/>
        <family val="2"/>
      </rPr>
      <t>HIATUS HERNIA</t>
    </r>
  </si>
  <si>
    <r>
      <rPr>
        <sz val="9"/>
        <rFont val="Arial"/>
        <family val="2"/>
      </rPr>
      <t>INGUINAL HERNIA, DIRECT/ INDIRECT</t>
    </r>
  </si>
  <si>
    <r>
      <rPr>
        <sz val="9"/>
        <rFont val="Arial"/>
        <family val="2"/>
      </rPr>
      <t>LAP HERNIA REPAIR ( EXCLUDED INSTRUMENT CHARGES)</t>
    </r>
  </si>
  <si>
    <r>
      <rPr>
        <sz val="9"/>
        <rFont val="Arial"/>
        <family val="2"/>
      </rPr>
      <t>LARGE VENTRAL HERNIA(LAP)</t>
    </r>
  </si>
  <si>
    <r>
      <rPr>
        <sz val="9"/>
        <rFont val="Arial"/>
        <family val="2"/>
      </rPr>
      <t>MESH REPAIR OF HERNIA-SURGERY</t>
    </r>
  </si>
  <si>
    <r>
      <rPr>
        <sz val="9"/>
        <rFont val="Arial"/>
        <family val="2"/>
      </rPr>
      <t>UMBILICAL HERNIA-SURGERY</t>
    </r>
  </si>
  <si>
    <r>
      <rPr>
        <sz val="8.5"/>
        <color rgb="FF212121"/>
        <rFont val="Arial"/>
        <family val="2"/>
      </rPr>
      <t>Simple Craniotomy:</t>
    </r>
  </si>
  <si>
    <r>
      <rPr>
        <sz val="8.5"/>
        <color rgb="FF212121"/>
        <rFont val="Arial"/>
        <family val="2"/>
      </rPr>
      <t>(A) Head injury</t>
    </r>
  </si>
  <si>
    <r>
      <rPr>
        <sz val="8.5"/>
        <color rgb="FF212121"/>
        <rFont val="Arial"/>
        <family val="2"/>
      </rPr>
      <t>(B) Usual craniotomy for intra cranial bleed / stroke</t>
    </r>
  </si>
  <si>
    <r>
      <rPr>
        <sz val="8.5"/>
        <color rgb="FF212121"/>
        <rFont val="Arial"/>
        <family val="2"/>
      </rPr>
      <t>(C) CSF shunt</t>
    </r>
  </si>
  <si>
    <r>
      <rPr>
        <sz val="8.5"/>
        <color rgb="FF212121"/>
        <rFont val="Arial"/>
        <family val="2"/>
      </rPr>
      <t>Complex Catraniotomy:</t>
    </r>
  </si>
  <si>
    <r>
      <rPr>
        <sz val="8.5"/>
        <color rgb="FF212121"/>
        <rFont val="Arial"/>
        <family val="2"/>
      </rPr>
      <t>(A) Aneurysm</t>
    </r>
  </si>
  <si>
    <r>
      <rPr>
        <sz val="8.5"/>
        <color rgb="FF212121"/>
        <rFont val="Arial"/>
        <family val="2"/>
      </rPr>
      <t>(B) Brain tumor</t>
    </r>
  </si>
  <si>
    <r>
      <rPr>
        <sz val="8.5"/>
        <color rgb="FF212121"/>
        <rFont val="Arial"/>
        <family val="2"/>
      </rPr>
      <t>(C) Endoscopic surgery</t>
    </r>
  </si>
  <si>
    <r>
      <rPr>
        <sz val="8.5"/>
        <color rgb="FF212121"/>
        <rFont val="Arial"/>
        <family val="2"/>
      </rPr>
      <t>Simple Spinal:</t>
    </r>
  </si>
  <si>
    <r>
      <rPr>
        <sz val="8.5"/>
        <color rgb="FF212121"/>
        <rFont val="Arial"/>
        <family val="2"/>
      </rPr>
      <t>(A) Laminectomy</t>
    </r>
  </si>
  <si>
    <r>
      <rPr>
        <sz val="8.5"/>
        <color rgb="FF212121"/>
        <rFont val="Arial"/>
        <family val="2"/>
      </rPr>
      <t>(B) Discectomy</t>
    </r>
  </si>
  <si>
    <r>
      <rPr>
        <sz val="8.5"/>
        <color rgb="FF212121"/>
        <rFont val="Arial"/>
        <family val="2"/>
      </rPr>
      <t>(C) Decompression</t>
    </r>
  </si>
  <si>
    <r>
      <rPr>
        <sz val="8.5"/>
        <color rgb="FF212121"/>
        <rFont val="Arial"/>
        <family val="2"/>
      </rPr>
      <t>Complex Spinal:</t>
    </r>
  </si>
  <si>
    <r>
      <rPr>
        <sz val="8.5"/>
        <color rgb="FF212121"/>
        <rFont val="Arial"/>
        <family val="2"/>
      </rPr>
      <t>(A) Spinal Fixation</t>
    </r>
  </si>
  <si>
    <r>
      <rPr>
        <sz val="8.5"/>
        <color rgb="FF212121"/>
        <rFont val="Arial"/>
        <family val="2"/>
      </rPr>
      <t>(B) Spinal Tumor</t>
    </r>
  </si>
  <si>
    <r>
      <rPr>
        <sz val="8.5"/>
        <color rgb="FF212121"/>
        <rFont val="Arial"/>
        <family val="2"/>
      </rPr>
      <t>(C) Microscopic surgery</t>
    </r>
  </si>
  <si>
    <r>
      <rPr>
        <sz val="8.5"/>
        <color rgb="FF212121"/>
        <rFont val="Arial"/>
        <family val="2"/>
      </rPr>
      <t>(D) Endoscopic surgery</t>
    </r>
  </si>
  <si>
    <r>
      <rPr>
        <sz val="8.5"/>
        <color rgb="FF212121"/>
        <rFont val="Arial"/>
        <family val="2"/>
      </rPr>
      <t>(E) MISS</t>
    </r>
  </si>
  <si>
    <r>
      <rPr>
        <sz val="8.5"/>
        <color rgb="FF212121"/>
        <rFont val="Arial"/>
        <family val="2"/>
      </rPr>
      <t>Peripheral Nerve:</t>
    </r>
  </si>
  <si>
    <r>
      <rPr>
        <sz val="8.5"/>
        <color rgb="FF212121"/>
        <rFont val="Arial"/>
        <family val="2"/>
      </rPr>
      <t>(A) Peripheral Nerve Tumor / Injury</t>
    </r>
  </si>
  <si>
    <r>
      <rPr>
        <sz val="8.5"/>
        <color rgb="FF212121"/>
        <rFont val="Arial"/>
        <family val="2"/>
      </rPr>
      <t>(B) Brachial Plexus</t>
    </r>
  </si>
  <si>
    <r>
      <rPr>
        <sz val="8.5"/>
        <color rgb="FF212121"/>
        <rFont val="Arial"/>
        <family val="2"/>
      </rPr>
      <t>(C) Carpel Tunnel  Release</t>
    </r>
  </si>
  <si>
    <r>
      <rPr>
        <sz val="8.5"/>
        <color rgb="FF212121"/>
        <rFont val="Arial"/>
        <family val="2"/>
      </rPr>
      <t>Other neuro OT:</t>
    </r>
  </si>
  <si>
    <r>
      <rPr>
        <sz val="8.5"/>
        <color rgb="FF212121"/>
        <rFont val="Arial"/>
        <family val="2"/>
      </rPr>
      <t>(A) Burr Hole</t>
    </r>
  </si>
  <si>
    <r>
      <rPr>
        <sz val="8.5"/>
        <color rgb="FF212121"/>
        <rFont val="Arial"/>
        <family val="2"/>
      </rPr>
      <t>(B) EVD</t>
    </r>
  </si>
  <si>
    <r>
      <rPr>
        <sz val="8.5"/>
        <color rgb="FF212121"/>
        <rFont val="Arial"/>
        <family val="2"/>
      </rPr>
      <t>(C) Cranial Debridment</t>
    </r>
  </si>
  <si>
    <r>
      <rPr>
        <sz val="8.5"/>
        <color rgb="FF212121"/>
        <rFont val="Arial"/>
        <family val="2"/>
      </rPr>
      <t>Minor neuro OT</t>
    </r>
  </si>
  <si>
    <r>
      <rPr>
        <sz val="8.5"/>
        <color rgb="FF212121"/>
        <rFont val="Arial"/>
        <family val="2"/>
      </rPr>
      <t>Block ( under neuro OT ) - rate as per Anaesthetist</t>
    </r>
  </si>
  <si>
    <r>
      <rPr>
        <sz val="8.5"/>
        <rFont val="Arial"/>
        <family val="2"/>
      </rPr>
      <t>HEPATOBILIARY SURGERY:</t>
    </r>
  </si>
  <si>
    <r>
      <rPr>
        <sz val="8.5"/>
        <rFont val="Arial"/>
        <family val="2"/>
      </rPr>
      <t>a. RIGHT HEPATECTOMY</t>
    </r>
  </si>
  <si>
    <r>
      <rPr>
        <sz val="8.5"/>
        <rFont val="Arial"/>
        <family val="2"/>
      </rPr>
      <t>b. LEFT HEPATECTOMY</t>
    </r>
  </si>
  <si>
    <r>
      <rPr>
        <sz val="8.5"/>
        <rFont val="Arial"/>
        <family val="2"/>
      </rPr>
      <t>c. WEDGE RESECTION</t>
    </r>
  </si>
  <si>
    <r>
      <rPr>
        <sz val="8.5"/>
        <rFont val="Arial"/>
        <family val="2"/>
      </rPr>
      <t>d. EXTENDED CHOLECYSTETOMY</t>
    </r>
  </si>
  <si>
    <r>
      <rPr>
        <sz val="8.5"/>
        <rFont val="Arial"/>
        <family val="2"/>
      </rPr>
      <t>e. HJA</t>
    </r>
  </si>
  <si>
    <r>
      <rPr>
        <sz val="8.5"/>
        <rFont val="Arial"/>
        <family val="2"/>
      </rPr>
      <t>PANCREATIC SURGERY:</t>
    </r>
  </si>
  <si>
    <r>
      <rPr>
        <sz val="8.5"/>
        <rFont val="Arial"/>
        <family val="2"/>
      </rPr>
      <t>a. LPJ</t>
    </r>
  </si>
  <si>
    <r>
      <rPr>
        <sz val="8.5"/>
        <rFont val="Arial"/>
        <family val="2"/>
      </rPr>
      <t>b. WPD</t>
    </r>
  </si>
  <si>
    <r>
      <rPr>
        <sz val="8.5"/>
        <rFont val="Arial"/>
        <family val="2"/>
      </rPr>
      <t>c. DISTAL PANCREATEOMY</t>
    </r>
  </si>
  <si>
    <r>
      <rPr>
        <sz val="8.5"/>
        <rFont val="Arial"/>
        <family val="2"/>
      </rPr>
      <t>d. ENUCLEATION OF CYST</t>
    </r>
  </si>
  <si>
    <r>
      <rPr>
        <sz val="8.5"/>
        <rFont val="Arial"/>
        <family val="2"/>
      </rPr>
      <t>OTHER GI SURGERIES:</t>
    </r>
  </si>
  <si>
    <r>
      <rPr>
        <sz val="8.5"/>
        <rFont val="Arial"/>
        <family val="2"/>
      </rPr>
      <t>a. GASTRECTOMY</t>
    </r>
  </si>
  <si>
    <r>
      <rPr>
        <sz val="8.5"/>
        <rFont val="Arial"/>
        <family val="2"/>
      </rPr>
      <t>b. GJA+BLTU</t>
    </r>
  </si>
  <si>
    <r>
      <rPr>
        <sz val="8.5"/>
        <rFont val="Arial"/>
        <family val="2"/>
      </rPr>
      <t>d. ANTRECTOMY+ GJA</t>
    </r>
  </si>
  <si>
    <r>
      <rPr>
        <sz val="8.5"/>
        <rFont val="Arial"/>
        <family val="2"/>
      </rPr>
      <t>e. BOWEL RESECTION+ AMASTOMOSIS</t>
    </r>
  </si>
  <si>
    <r>
      <rPr>
        <sz val="8.5"/>
        <rFont val="Arial"/>
        <family val="2"/>
      </rPr>
      <t>f. ANTERIOR RESECTION</t>
    </r>
  </si>
  <si>
    <r>
      <rPr>
        <sz val="8.5"/>
        <rFont val="Arial"/>
        <family val="2"/>
      </rPr>
      <t>BRAIN AVF</t>
    </r>
  </si>
  <si>
    <r>
      <rPr>
        <sz val="8.5"/>
        <rFont val="Arial"/>
        <family val="2"/>
      </rPr>
      <t>BRAIN TUMOUR EXCISION</t>
    </r>
  </si>
  <si>
    <r>
      <rPr>
        <sz val="8.5"/>
        <rFont val="Arial"/>
        <family val="2"/>
      </rPr>
      <t>COMPLEX BRAIN TUMOUR EXCISION</t>
    </r>
  </si>
  <si>
    <r>
      <rPr>
        <sz val="8.5"/>
        <rFont val="Arial"/>
        <family val="2"/>
      </rPr>
      <t>EXCISION OF OCCIPITO ENCEPHALITIS</t>
    </r>
  </si>
  <si>
    <r>
      <rPr>
        <sz val="8.5"/>
        <rFont val="Arial"/>
        <family val="2"/>
      </rPr>
      <t>EXCISION OF POSTERIOR FOSSA COMPLEX BRAIN TUMOUR</t>
    </r>
  </si>
  <si>
    <r>
      <rPr>
        <sz val="8.5"/>
        <rFont val="Arial"/>
        <family val="2"/>
      </rPr>
      <t>OSTEOPLASTIC CRANIOTOMY</t>
    </r>
  </si>
  <si>
    <r>
      <rPr>
        <sz val="8.5"/>
        <rFont val="Arial"/>
        <family val="2"/>
      </rPr>
      <t>ANTERIOR CERVICAL MICRO DISECTOMY WITH INSTRUMENTATION</t>
    </r>
  </si>
  <si>
    <r>
      <rPr>
        <sz val="8.5"/>
        <rFont val="Arial"/>
        <family val="2"/>
      </rPr>
      <t>CERVICAL CORPECTOMY</t>
    </r>
  </si>
  <si>
    <r>
      <rPr>
        <sz val="8.5"/>
        <rFont val="Arial"/>
        <family val="2"/>
      </rPr>
      <t>PERCEUTENEOUS PEDICALE SCREW+ROD FIXATION</t>
    </r>
  </si>
  <si>
    <r>
      <rPr>
        <sz val="8.5"/>
        <rFont val="Arial"/>
        <family val="2"/>
      </rPr>
      <t>PERCUTANEOUS SPINAL FIXATION</t>
    </r>
  </si>
  <si>
    <r>
      <rPr>
        <sz val="8.5"/>
        <rFont val="Arial"/>
        <family val="2"/>
      </rPr>
      <t>SPINAL FIXATION</t>
    </r>
  </si>
  <si>
    <r>
      <rPr>
        <sz val="8.5"/>
        <rFont val="Arial"/>
        <family val="2"/>
      </rPr>
      <t>SPINAL TUMOUR EXCISION</t>
    </r>
  </si>
  <si>
    <r>
      <rPr>
        <sz val="8.5"/>
        <rFont val="Arial"/>
        <family val="2"/>
      </rPr>
      <t>MLSOC - MIDLINE SUB OCCIPITAL CRANIACTOMY</t>
    </r>
  </si>
  <si>
    <r>
      <rPr>
        <sz val="8.5"/>
        <rFont val="Arial"/>
        <family val="2"/>
      </rPr>
      <t>RMSOC - RETRO MASTOID SUB OCCIPITAL CRANIACTOMY</t>
    </r>
  </si>
  <si>
    <r>
      <rPr>
        <sz val="8.5"/>
        <rFont val="Arial"/>
        <family val="2"/>
      </rPr>
      <t>C.V. JUNCTION SURGERY</t>
    </r>
  </si>
  <si>
    <r>
      <rPr>
        <sz val="8.5"/>
        <rFont val="Arial"/>
        <family val="2"/>
      </rPr>
      <t>ODONTOIDECTOMY</t>
    </r>
  </si>
  <si>
    <r>
      <rPr>
        <sz val="8.5"/>
        <rFont val="Arial"/>
        <family val="2"/>
      </rPr>
      <t>BONE MARROW. BIOPSY</t>
    </r>
  </si>
  <si>
    <r>
      <rPr>
        <sz val="8.5"/>
        <rFont val="Arial"/>
        <family val="2"/>
      </rPr>
      <t>BURR HOLE</t>
    </r>
  </si>
  <si>
    <r>
      <rPr>
        <sz val="8.5"/>
        <rFont val="Arial"/>
        <family val="2"/>
      </rPr>
      <t>EPILEPSY SURGERY.</t>
    </r>
  </si>
  <si>
    <r>
      <rPr>
        <sz val="8.5"/>
        <rFont val="Arial"/>
        <family val="2"/>
      </rPr>
      <t>EXCISION OF SCAL MASS</t>
    </r>
  </si>
  <si>
    <r>
      <rPr>
        <sz val="8.5"/>
        <rFont val="Arial"/>
        <family val="2"/>
      </rPr>
      <t>EXPLORATION AND F.B. REMOVAL</t>
    </r>
  </si>
  <si>
    <r>
      <rPr>
        <sz val="8.5"/>
        <rFont val="Arial"/>
        <family val="2"/>
      </rPr>
      <t>FORAMINOTOMY</t>
    </r>
  </si>
  <si>
    <r>
      <rPr>
        <sz val="8.5"/>
        <rFont val="Arial"/>
        <family val="2"/>
      </rPr>
      <t>INTRA CRANIAL CLIPPING ANEURYSM</t>
    </r>
  </si>
  <si>
    <r>
      <rPr>
        <sz val="8.5"/>
        <rFont val="Arial"/>
        <family val="2"/>
      </rPr>
      <t>LOWER END EXTERIORISATION OF V.P. SHUNT (NEURO)-SURGERY</t>
    </r>
  </si>
  <si>
    <r>
      <rPr>
        <sz val="8.5"/>
        <rFont val="Arial"/>
        <family val="2"/>
      </rPr>
      <t>LUMBAR SYMPATHETIC BLOCK</t>
    </r>
  </si>
  <si>
    <r>
      <rPr>
        <sz val="8.5"/>
        <rFont val="Arial"/>
        <family val="2"/>
      </rPr>
      <t>LUMBER CSF DRAIN FIXATION</t>
    </r>
  </si>
  <si>
    <r>
      <rPr>
        <sz val="8.5"/>
        <rFont val="Arial"/>
        <family val="2"/>
      </rPr>
      <t>MICROSURGICAL EXCISION OF AVM</t>
    </r>
  </si>
  <si>
    <r>
      <rPr>
        <sz val="8.5"/>
        <rFont val="Arial"/>
        <family val="2"/>
      </rPr>
      <t>NERVE BLOCK</t>
    </r>
  </si>
  <si>
    <r>
      <rPr>
        <sz val="8.5"/>
        <rFont val="Arial"/>
        <family val="2"/>
      </rPr>
      <t>RIGHT PO CRANIOTOMY+ EXCISION OF HIGH GRADE GLIOMA</t>
    </r>
  </si>
  <si>
    <r>
      <rPr>
        <sz val="8.5"/>
        <rFont val="Arial"/>
        <family val="2"/>
      </rPr>
      <t>RIGHT RMSVC WITH TUMOUR DECOMPRESSION</t>
    </r>
  </si>
  <si>
    <r>
      <rPr>
        <sz val="8.5"/>
        <rFont val="Arial"/>
        <family val="2"/>
      </rPr>
      <t>SKULL BONE TUMOUR(LARGE)</t>
    </r>
  </si>
  <si>
    <r>
      <rPr>
        <sz val="8.5"/>
        <rFont val="Arial"/>
        <family val="2"/>
      </rPr>
      <t>SKULL BONE TUMOUR(SMALL)</t>
    </r>
  </si>
  <si>
    <r>
      <rPr>
        <sz val="8.5"/>
        <rFont val="Arial"/>
        <family val="2"/>
      </rPr>
      <t>STEM CELL THERAPY</t>
    </r>
  </si>
  <si>
    <r>
      <rPr>
        <sz val="8.5"/>
        <rFont val="Arial"/>
        <family val="2"/>
      </rPr>
      <t>MINI CRANIOTOMY</t>
    </r>
  </si>
  <si>
    <r>
      <rPr>
        <sz val="8.5"/>
        <rFont val="Arial"/>
        <family val="2"/>
      </rPr>
      <t>PROGRAMABLE B/L V.P SHUNT</t>
    </r>
  </si>
  <si>
    <r>
      <rPr>
        <sz val="8.5"/>
        <rFont val="Arial"/>
        <family val="2"/>
      </rPr>
      <t>PROGRAMABLE V.P SHUNT</t>
    </r>
  </si>
  <si>
    <r>
      <rPr>
        <sz val="8.5"/>
        <rFont val="Arial"/>
        <family val="2"/>
      </rPr>
      <t>SHUNT RE-POSITIONING</t>
    </r>
  </si>
  <si>
    <r>
      <rPr>
        <sz val="9"/>
        <rFont val="Arial"/>
        <family val="2"/>
      </rPr>
      <t>CAPD-SURGERY</t>
    </r>
  </si>
  <si>
    <r>
      <rPr>
        <sz val="9"/>
        <rFont val="Arial"/>
        <family val="2"/>
      </rPr>
      <t>CUBITAL AVF-SURGERY</t>
    </r>
  </si>
  <si>
    <r>
      <rPr>
        <sz val="9"/>
        <rFont val="Arial"/>
        <family val="2"/>
      </rPr>
      <t>RADIAL AVF-SURGERY</t>
    </r>
  </si>
  <si>
    <r>
      <rPr>
        <sz val="8"/>
        <rFont val="Times New Roman"/>
        <family val="1"/>
      </rPr>
      <t>AVF [ARTERIO VENOUS FISTULA]</t>
    </r>
  </si>
  <si>
    <r>
      <rPr>
        <sz val="8"/>
        <rFont val="Times New Roman"/>
        <family val="1"/>
      </rPr>
      <t>CAPD (REDO)</t>
    </r>
  </si>
  <si>
    <r>
      <rPr>
        <sz val="8"/>
        <rFont val="Times New Roman"/>
        <family val="1"/>
      </rPr>
      <t>FREE</t>
    </r>
  </si>
  <si>
    <r>
      <rPr>
        <sz val="9"/>
        <rFont val="Arial"/>
        <family val="2"/>
      </rPr>
      <t>Acute Inversion of Uterus</t>
    </r>
  </si>
  <si>
    <r>
      <rPr>
        <sz val="9"/>
        <rFont val="Arial"/>
        <family val="2"/>
      </rPr>
      <t>B/L LAP CYSTECTOMY</t>
    </r>
  </si>
  <si>
    <r>
      <rPr>
        <sz val="9"/>
        <rFont val="Arial"/>
        <family val="2"/>
      </rPr>
      <t>Bursch Surgery</t>
    </r>
  </si>
  <si>
    <r>
      <rPr>
        <sz val="9"/>
        <rFont val="Arial"/>
        <family val="2"/>
      </rPr>
      <t>Burst Abdomen Repair</t>
    </r>
  </si>
  <si>
    <r>
      <rPr>
        <sz val="9"/>
        <rFont val="Arial"/>
        <family val="2"/>
      </rPr>
      <t>Caesarean Hysterectomy</t>
    </r>
  </si>
  <si>
    <r>
      <rPr>
        <sz val="9"/>
        <rFont val="Arial"/>
        <family val="2"/>
      </rPr>
      <t>Cervical Biopsy</t>
    </r>
  </si>
  <si>
    <r>
      <rPr>
        <sz val="9"/>
        <rFont val="Arial"/>
        <family val="2"/>
      </rPr>
      <t>Cervical Encirclage</t>
    </r>
  </si>
  <si>
    <r>
      <rPr>
        <sz val="9"/>
        <rFont val="Arial"/>
        <family val="2"/>
      </rPr>
      <t>CERVICAL POLYPECTOMY</t>
    </r>
  </si>
  <si>
    <r>
      <rPr>
        <sz val="9"/>
        <rFont val="Arial"/>
        <family val="2"/>
      </rPr>
      <t>Cervical Repair</t>
    </r>
  </si>
  <si>
    <r>
      <rPr>
        <sz val="9"/>
        <rFont val="Arial"/>
        <family val="2"/>
      </rPr>
      <t>Complete Perinal Tear(Old)</t>
    </r>
  </si>
  <si>
    <r>
      <rPr>
        <sz val="9"/>
        <rFont val="Arial"/>
        <family val="2"/>
      </rPr>
      <t>Cryo-Cautery</t>
    </r>
  </si>
  <si>
    <r>
      <rPr>
        <sz val="9"/>
        <rFont val="Arial"/>
        <family val="2"/>
      </rPr>
      <t>Diagnostic Laparoscopy</t>
    </r>
  </si>
  <si>
    <r>
      <rPr>
        <sz val="9"/>
        <rFont val="Arial"/>
        <family val="2"/>
      </rPr>
      <t>Diagnostic Laparoscopy + Hysteroscopy</t>
    </r>
  </si>
  <si>
    <r>
      <rPr>
        <sz val="9"/>
        <rFont val="Arial"/>
        <family val="2"/>
      </rPr>
      <t>Dilatation &amp; Currettage(D &amp; C)</t>
    </r>
  </si>
  <si>
    <r>
      <rPr>
        <sz val="9"/>
        <rFont val="Arial"/>
        <family val="2"/>
      </rPr>
      <t>Dilatation &amp; Evacuation (D &amp; E)</t>
    </r>
  </si>
  <si>
    <r>
      <rPr>
        <sz val="9"/>
        <rFont val="Arial"/>
        <family val="2"/>
      </rPr>
      <t>Ectopic Pregnancy (Lap/Open)</t>
    </r>
  </si>
  <si>
    <r>
      <rPr>
        <sz val="9"/>
        <rFont val="Arial"/>
        <family val="2"/>
      </rPr>
      <t>Evacuation of Molar Pregnancy</t>
    </r>
  </si>
  <si>
    <r>
      <rPr>
        <sz val="9"/>
        <rFont val="Arial"/>
        <family val="2"/>
      </rPr>
      <t>Examination Under Anaesthesia(EUA)</t>
    </r>
  </si>
  <si>
    <r>
      <rPr>
        <sz val="9"/>
        <rFont val="Arial"/>
        <family val="2"/>
      </rPr>
      <t>EXCISION OF  BARTHALIN CYST</t>
    </r>
  </si>
  <si>
    <r>
      <rPr>
        <sz val="9"/>
        <rFont val="Arial"/>
        <family val="2"/>
      </rPr>
      <t>Exploration of Uterus under G/A for Post Partum Haemortrhage</t>
    </r>
  </si>
  <si>
    <r>
      <rPr>
        <sz val="9"/>
        <rFont val="Arial"/>
        <family val="2"/>
      </rPr>
      <t>Hydrotubation</t>
    </r>
  </si>
  <si>
    <r>
      <rPr>
        <sz val="9"/>
        <rFont val="Arial"/>
        <family val="2"/>
      </rPr>
      <t>Hysterectomy(Open/Lap)</t>
    </r>
  </si>
  <si>
    <r>
      <rPr>
        <sz val="9"/>
        <rFont val="Arial"/>
        <family val="2"/>
      </rPr>
      <t>Hysteroscopic Cannulation</t>
    </r>
  </si>
  <si>
    <r>
      <rPr>
        <sz val="9"/>
        <rFont val="Arial"/>
        <family val="2"/>
      </rPr>
      <t>Hysteroscopic Myomectomy</t>
    </r>
  </si>
  <si>
    <r>
      <rPr>
        <sz val="9"/>
        <rFont val="Arial"/>
        <family val="2"/>
      </rPr>
      <t>Hysteroscopic Polypectomy</t>
    </r>
  </si>
  <si>
    <r>
      <rPr>
        <sz val="9"/>
        <rFont val="Arial"/>
        <family val="2"/>
      </rPr>
      <t>Hysteroscopic Septum Resection</t>
    </r>
  </si>
  <si>
    <r>
      <rPr>
        <sz val="9"/>
        <rFont val="Arial"/>
        <family val="2"/>
      </rPr>
      <t>Hysteroscopy-Diagnostic</t>
    </r>
  </si>
  <si>
    <r>
      <rPr>
        <sz val="9"/>
        <rFont val="Arial"/>
        <family val="2"/>
      </rPr>
      <t>Hysteroscopy-Operative</t>
    </r>
  </si>
  <si>
    <r>
      <rPr>
        <sz val="9"/>
        <rFont val="Arial"/>
        <family val="2"/>
      </rPr>
      <t>IUCD Insertion</t>
    </r>
  </si>
  <si>
    <r>
      <rPr>
        <sz val="9"/>
        <rFont val="Arial"/>
        <family val="2"/>
      </rPr>
      <t>LAP SACROCOLPOPEXY</t>
    </r>
  </si>
  <si>
    <r>
      <rPr>
        <sz val="9"/>
        <rFont val="Arial"/>
        <family val="2"/>
      </rPr>
      <t>LAP SALPINGO-OOPHORECTOMY</t>
    </r>
  </si>
  <si>
    <r>
      <rPr>
        <sz val="9"/>
        <rFont val="Arial"/>
        <family val="2"/>
      </rPr>
      <t>Laparoscopic Sling Surgery for prolapse</t>
    </r>
  </si>
  <si>
    <r>
      <rPr>
        <sz val="9"/>
        <rFont val="Arial"/>
        <family val="2"/>
      </rPr>
      <t>LARGE HAEMATOMA DRAINAGE</t>
    </r>
  </si>
  <si>
    <r>
      <rPr>
        <sz val="9"/>
        <rFont val="Arial"/>
        <family val="2"/>
      </rPr>
      <t>LSCS</t>
    </r>
  </si>
  <si>
    <r>
      <rPr>
        <sz val="9"/>
        <rFont val="Arial"/>
        <family val="2"/>
      </rPr>
      <t>Manual Removal of Placenta</t>
    </r>
  </si>
  <si>
    <r>
      <rPr>
        <sz val="9"/>
        <rFont val="Arial"/>
        <family val="2"/>
      </rPr>
      <t>MIRENA INSERTION</t>
    </r>
  </si>
  <si>
    <r>
      <rPr>
        <sz val="9"/>
        <rFont val="Arial"/>
        <family val="2"/>
      </rPr>
      <t>MTP</t>
    </r>
  </si>
  <si>
    <r>
      <rPr>
        <sz val="9"/>
        <rFont val="Arial"/>
        <family val="2"/>
      </rPr>
      <t>MTP Second Trimester</t>
    </r>
  </si>
  <si>
    <r>
      <rPr>
        <sz val="9"/>
        <rFont val="Arial"/>
        <family val="2"/>
      </rPr>
      <t>Myomectomy/Open/Lap</t>
    </r>
  </si>
  <si>
    <r>
      <rPr>
        <sz val="9"/>
        <rFont val="Arial"/>
        <family val="2"/>
      </rPr>
      <t>Non-Descent Vaginal Hysterectomy</t>
    </r>
  </si>
  <si>
    <r>
      <rPr>
        <sz val="9"/>
        <rFont val="Arial"/>
        <family val="2"/>
      </rPr>
      <t>Normal Delivery</t>
    </r>
  </si>
  <si>
    <r>
      <rPr>
        <sz val="9"/>
        <rFont val="Arial"/>
        <family val="2"/>
      </rPr>
      <t>Normal Delivery with Forceps/Vacuum</t>
    </r>
  </si>
  <si>
    <r>
      <rPr>
        <sz val="9"/>
        <rFont val="Arial"/>
        <family val="2"/>
      </rPr>
      <t>Other Pelvic Radical Surgery</t>
    </r>
  </si>
  <si>
    <r>
      <rPr>
        <sz val="9"/>
        <rFont val="Arial"/>
        <family val="2"/>
      </rPr>
      <t>Ovarian Cystectomy/Ovariotomy/Lap/Open</t>
    </r>
  </si>
  <si>
    <r>
      <rPr>
        <sz val="9"/>
        <rFont val="Arial"/>
        <family val="2"/>
      </rPr>
      <t>PERINEORRHAPHY</t>
    </r>
  </si>
  <si>
    <r>
      <rPr>
        <sz val="9"/>
        <rFont val="Arial"/>
        <family val="2"/>
      </rPr>
      <t>Radical Hysterectomy</t>
    </r>
  </si>
  <si>
    <r>
      <rPr>
        <sz val="9"/>
        <rFont val="Arial"/>
        <family val="2"/>
      </rPr>
      <t>Recto Vaginal Fistula (RVF) Repair</t>
    </r>
  </si>
  <si>
    <r>
      <rPr>
        <sz val="9"/>
        <rFont val="Arial"/>
        <family val="2"/>
      </rPr>
      <t>REMOVAL OF CERVICAL ENCIRCLAGE</t>
    </r>
  </si>
  <si>
    <r>
      <rPr>
        <sz val="9"/>
        <rFont val="Arial"/>
        <family val="2"/>
      </rPr>
      <t>REPAIR OF CERVICAL TEAR</t>
    </r>
  </si>
  <si>
    <r>
      <rPr>
        <sz val="9"/>
        <rFont val="Arial"/>
        <family val="2"/>
      </rPr>
      <t>REPAIR OF CYSTOCELE</t>
    </r>
  </si>
  <si>
    <r>
      <rPr>
        <sz val="9"/>
        <rFont val="Arial"/>
        <family val="2"/>
      </rPr>
      <t>REPAIR OF PERENIAL TEAR</t>
    </r>
  </si>
  <si>
    <r>
      <rPr>
        <sz val="9"/>
        <rFont val="Arial"/>
        <family val="2"/>
      </rPr>
      <t>Subtotal Hysterectomy(Open/Lap)</t>
    </r>
  </si>
  <si>
    <r>
      <rPr>
        <sz val="9"/>
        <rFont val="Arial"/>
        <family val="2"/>
      </rPr>
      <t>Suction &amp; Evacuation (S &amp; E)</t>
    </r>
  </si>
  <si>
    <r>
      <rPr>
        <sz val="9"/>
        <rFont val="Arial"/>
        <family val="2"/>
      </rPr>
      <t>Trachylorrhaphy</t>
    </r>
  </si>
  <si>
    <r>
      <rPr>
        <sz val="9"/>
        <rFont val="Arial"/>
        <family val="2"/>
      </rPr>
      <t>Tubectomy (Open/Lap)</t>
    </r>
  </si>
  <si>
    <r>
      <rPr>
        <sz val="9"/>
        <rFont val="Arial"/>
        <family val="2"/>
      </rPr>
      <t>Tuboplasty(Open/Lap)</t>
    </r>
  </si>
  <si>
    <r>
      <rPr>
        <sz val="9"/>
        <rFont val="Arial"/>
        <family val="2"/>
      </rPr>
      <t>Vaginal Hysterectomy + Pelvic Floor Repair</t>
    </r>
  </si>
  <si>
    <r>
      <rPr>
        <sz val="9"/>
        <rFont val="Arial"/>
        <family val="2"/>
      </rPr>
      <t>Vaginal Repair under G/A</t>
    </r>
  </si>
  <si>
    <r>
      <rPr>
        <sz val="9"/>
        <rFont val="Arial"/>
        <family val="2"/>
      </rPr>
      <t>Vault Prolapse</t>
    </r>
  </si>
  <si>
    <r>
      <rPr>
        <sz val="9"/>
        <rFont val="Arial"/>
        <family val="2"/>
      </rPr>
      <t>Vesico Vaginal Fistula(VVF) Repair</t>
    </r>
  </si>
  <si>
    <r>
      <rPr>
        <sz val="9"/>
        <rFont val="Arial"/>
        <family val="2"/>
      </rPr>
      <t>Vulval Haematoma</t>
    </r>
  </si>
  <si>
    <r>
      <rPr>
        <sz val="8.5"/>
        <rFont val="Arial"/>
        <family val="2"/>
      </rPr>
      <t>ACETABULAM RECONSTRUCTION</t>
    </r>
  </si>
  <si>
    <r>
      <rPr>
        <sz val="8.5"/>
        <rFont val="Arial"/>
        <family val="2"/>
      </rPr>
      <t>ACL REPAIR</t>
    </r>
  </si>
  <si>
    <r>
      <rPr>
        <sz val="8.5"/>
        <rFont val="Arial"/>
        <family val="2"/>
      </rPr>
      <t>ACMD WITH FUSION WITH ORIF MAXILLA</t>
    </r>
  </si>
  <si>
    <r>
      <rPr>
        <sz val="8.5"/>
        <rFont val="Arial"/>
        <family val="2"/>
      </rPr>
      <t>AMPUTATION</t>
    </r>
  </si>
  <si>
    <r>
      <rPr>
        <sz val="8.5"/>
        <rFont val="Arial"/>
        <family val="2"/>
      </rPr>
      <t>ARTHROLYSIS</t>
    </r>
  </si>
  <si>
    <r>
      <rPr>
        <sz val="8.5"/>
        <rFont val="Arial"/>
        <family val="2"/>
      </rPr>
      <t>ARTHROSCOPY ( DIAGNOSTIC)- MINOR</t>
    </r>
  </si>
  <si>
    <r>
      <rPr>
        <sz val="8.5"/>
        <rFont val="Arial"/>
        <family val="2"/>
      </rPr>
      <t>ARTHROSCOPY (ACL)</t>
    </r>
  </si>
  <si>
    <r>
      <rPr>
        <sz val="8.5"/>
        <rFont val="Arial"/>
        <family val="2"/>
      </rPr>
      <t>ARTHROSCOPY (MENISCUS)- MINOR</t>
    </r>
  </si>
  <si>
    <r>
      <rPr>
        <sz val="8.5"/>
        <rFont val="Arial"/>
        <family val="2"/>
      </rPr>
      <t>ARTHROSCOPY (PROCEDURE)</t>
    </r>
  </si>
  <si>
    <r>
      <rPr>
        <sz val="8.5"/>
        <rFont val="Arial"/>
        <family val="2"/>
      </rPr>
      <t>BAKER'S CYST EXCISION- MINOR</t>
    </r>
  </si>
  <si>
    <r>
      <rPr>
        <sz val="8.5"/>
        <rFont val="Arial"/>
        <family val="2"/>
      </rPr>
      <t>BALLON KYPHOPLASTY</t>
    </r>
  </si>
  <si>
    <r>
      <rPr>
        <sz val="8.5"/>
        <rFont val="Arial"/>
        <family val="2"/>
      </rPr>
      <t>BIMALLEOLAR</t>
    </r>
  </si>
  <si>
    <r>
      <rPr>
        <sz val="8.5"/>
        <rFont val="Arial"/>
        <family val="2"/>
      </rPr>
      <t>BIPOLAR HIP</t>
    </r>
  </si>
  <si>
    <r>
      <rPr>
        <sz val="8.5"/>
        <rFont val="Arial"/>
        <family val="2"/>
      </rPr>
      <t>BONE GRAFTING- MINOR</t>
    </r>
  </si>
  <si>
    <r>
      <rPr>
        <sz val="8.5"/>
        <rFont val="Arial"/>
        <family val="2"/>
      </rPr>
      <t>BONE TUMOUR LARGE ( RESECTION / GRAFTING)</t>
    </r>
  </si>
  <si>
    <r>
      <rPr>
        <sz val="8.5"/>
        <rFont val="Arial"/>
        <family val="2"/>
      </rPr>
      <t>CALCANEUM#</t>
    </r>
  </si>
  <si>
    <r>
      <rPr>
        <sz val="8.5"/>
        <rFont val="Arial"/>
        <family val="2"/>
      </rPr>
      <t>CANULATED AND CANCELLUS SCREW FIXATION</t>
    </r>
  </si>
  <si>
    <r>
      <rPr>
        <sz val="8.5"/>
        <rFont val="Arial"/>
        <family val="2"/>
      </rPr>
      <t>CEMENTED BIOPOLAR HRA,RECONSTRUCTION OF GREATER AND LESSER TRACHA</t>
    </r>
  </si>
  <si>
    <r>
      <rPr>
        <sz val="8.5"/>
        <rFont val="Arial"/>
        <family val="2"/>
      </rPr>
      <t>CLAVICAL #ORIF</t>
    </r>
  </si>
  <si>
    <r>
      <rPr>
        <sz val="8.5"/>
        <rFont val="Arial"/>
        <family val="2"/>
      </rPr>
      <t>CLOSE REDUCTION &amp; POP- MINOR</t>
    </r>
  </si>
  <si>
    <r>
      <rPr>
        <sz val="8.5"/>
        <rFont val="Arial"/>
        <family val="2"/>
      </rPr>
      <t>CLOSE REDUCTION &amp; POP UNDER GA- MINOR</t>
    </r>
  </si>
  <si>
    <r>
      <rPr>
        <sz val="8.5"/>
        <rFont val="Arial"/>
        <family val="2"/>
      </rPr>
      <t>CLOSE REDUCTION AND K WIRE FIXATION- MINOR</t>
    </r>
  </si>
  <si>
    <r>
      <rPr>
        <sz val="8.5"/>
        <rFont val="Arial"/>
        <family val="2"/>
      </rPr>
      <t>CTEV</t>
    </r>
  </si>
  <si>
    <r>
      <rPr>
        <sz val="8.5"/>
        <rFont val="Arial"/>
        <family val="2"/>
      </rPr>
      <t>DHS - ORTHO</t>
    </r>
  </si>
  <si>
    <r>
      <rPr>
        <sz val="8.5"/>
        <rFont val="Arial"/>
        <family val="2"/>
      </rPr>
      <t>DISTAL FEMUR#</t>
    </r>
  </si>
  <si>
    <r>
      <rPr>
        <sz val="8.5"/>
        <rFont val="Arial"/>
        <family val="2"/>
      </rPr>
      <t>DISTAL HUMERUS #ORIF</t>
    </r>
  </si>
  <si>
    <r>
      <rPr>
        <sz val="8.5"/>
        <rFont val="Arial"/>
        <family val="2"/>
      </rPr>
      <t>DISTAL RADIUS  #ORIF- MINOR</t>
    </r>
  </si>
  <si>
    <r>
      <rPr>
        <sz val="8.5"/>
        <rFont val="Arial"/>
        <family val="2"/>
      </rPr>
      <t>DISTAL TIBIA#</t>
    </r>
  </si>
  <si>
    <r>
      <rPr>
        <sz val="8.5"/>
        <rFont val="Arial"/>
        <family val="2"/>
      </rPr>
      <t>EXCISION OF BONE TUMOUR</t>
    </r>
  </si>
  <si>
    <r>
      <rPr>
        <sz val="8.5"/>
        <rFont val="Arial"/>
        <family val="2"/>
      </rPr>
      <t>EXCISION OF BURSA ON RIGHT KNEE</t>
    </r>
  </si>
  <si>
    <r>
      <rPr>
        <sz val="8.5"/>
        <rFont val="Arial"/>
        <family val="2"/>
      </rPr>
      <t>EXCISION OF CAPITULAM</t>
    </r>
  </si>
  <si>
    <r>
      <rPr>
        <sz val="8.5"/>
        <rFont val="Arial"/>
        <family val="2"/>
      </rPr>
      <t>EXTERNAL FIXATION REMOVAL</t>
    </r>
  </si>
  <si>
    <r>
      <rPr>
        <sz val="8.5"/>
        <rFont val="Arial"/>
        <family val="2"/>
      </rPr>
      <t>EXTRANAL FIXATION (EMERGENCY)</t>
    </r>
  </si>
  <si>
    <r>
      <rPr>
        <sz val="8.5"/>
        <rFont val="Arial"/>
        <family val="2"/>
      </rPr>
      <t>FOREARM BONE # O R &amp; O P</t>
    </r>
  </si>
  <si>
    <r>
      <rPr>
        <sz val="8.5"/>
        <rFont val="Arial"/>
        <family val="2"/>
      </rPr>
      <t>HEMI ARTROPLASTY-SURGERY</t>
    </r>
  </si>
  <si>
    <r>
      <rPr>
        <sz val="8.5"/>
        <rFont val="Arial"/>
        <family val="2"/>
      </rPr>
      <t>HEMI REPLACEMENT ARTHROPLASTY ( HRA)</t>
    </r>
  </si>
  <si>
    <r>
      <rPr>
        <sz val="8.5"/>
        <rFont val="Arial"/>
        <family val="2"/>
      </rPr>
      <t>HUMERAL SHAFT # OR &amp; OP</t>
    </r>
  </si>
  <si>
    <r>
      <rPr>
        <sz val="8.5"/>
        <rFont val="Arial"/>
        <family val="2"/>
      </rPr>
      <t>I &amp; D + DECOMPRESSION OF BONE</t>
    </r>
  </si>
  <si>
    <r>
      <rPr>
        <sz val="8.5"/>
        <rFont val="Arial"/>
        <family val="2"/>
      </rPr>
      <t>ILIZAROV</t>
    </r>
  </si>
  <si>
    <r>
      <rPr>
        <sz val="8.5"/>
        <rFont val="Arial"/>
        <family val="2"/>
      </rPr>
      <t>IM NAILING PFN</t>
    </r>
  </si>
  <si>
    <r>
      <rPr>
        <sz val="8.5"/>
        <rFont val="Arial"/>
        <family val="2"/>
      </rPr>
      <t>IMPLANT REMOVAL - MAJOR</t>
    </r>
  </si>
  <si>
    <r>
      <rPr>
        <sz val="8.5"/>
        <rFont val="Arial"/>
        <family val="2"/>
      </rPr>
      <t>IMPLANT REMOVAL - MINOR- MINOR</t>
    </r>
  </si>
  <si>
    <r>
      <rPr>
        <sz val="8.5"/>
        <rFont val="Arial"/>
        <family val="2"/>
      </rPr>
      <t>INTRAMEDULLARY NAILING(TENS)</t>
    </r>
  </si>
  <si>
    <r>
      <rPr>
        <sz val="8.5"/>
        <rFont val="Arial"/>
        <family val="2"/>
      </rPr>
      <t>KNEE ASPIRATION- MINOR</t>
    </r>
  </si>
  <si>
    <r>
      <rPr>
        <sz val="8.5"/>
        <rFont val="Arial"/>
        <family val="2"/>
      </rPr>
      <t>K-WIRE FIXATION</t>
    </r>
  </si>
  <si>
    <r>
      <rPr>
        <sz val="8.5"/>
        <rFont val="Arial"/>
        <family val="2"/>
      </rPr>
      <t>K-WIRE REMOVAL</t>
    </r>
  </si>
  <si>
    <r>
      <rPr>
        <sz val="8.5"/>
        <rFont val="Arial"/>
        <family val="2"/>
      </rPr>
      <t>LAMINECTOMY-SURGERY</t>
    </r>
  </si>
  <si>
    <r>
      <rPr>
        <sz val="8.5"/>
        <rFont val="Arial"/>
        <family val="2"/>
      </rPr>
      <t>LCL ELBOW REPAIR</t>
    </r>
  </si>
  <si>
    <r>
      <rPr>
        <sz val="8.5"/>
        <rFont val="Arial"/>
        <family val="2"/>
      </rPr>
      <t>LEG BONE # OR &amp; IF</t>
    </r>
  </si>
  <si>
    <r>
      <rPr>
        <sz val="8.5"/>
        <rFont val="Arial"/>
        <family val="2"/>
      </rPr>
      <t>LIGAMENTO AXIS WITH MINI EXFIX &amp; K-WIRE FIXATION</t>
    </r>
  </si>
  <si>
    <r>
      <rPr>
        <sz val="8.5"/>
        <rFont val="Arial"/>
        <family val="2"/>
      </rPr>
      <t>LOCAL ANTIBIOTIC DEAD</t>
    </r>
  </si>
  <si>
    <r>
      <rPr>
        <sz val="8.5"/>
        <rFont val="Arial"/>
        <family val="2"/>
      </rPr>
      <t>LRS FIXATOR</t>
    </r>
  </si>
  <si>
    <r>
      <rPr>
        <sz val="8.5"/>
        <rFont val="Arial"/>
        <family val="2"/>
      </rPr>
      <t>MALLEOLAR SCREW- MINOR</t>
    </r>
  </si>
  <si>
    <r>
      <rPr>
        <sz val="8.5"/>
        <rFont val="Arial"/>
        <family val="2"/>
      </rPr>
      <t>MANIPULATION AND AE SLAB APPLICATION</t>
    </r>
  </si>
  <si>
    <r>
      <rPr>
        <sz val="8.5"/>
        <rFont val="Arial"/>
        <family val="2"/>
      </rPr>
      <t>MEDIAL MENISCECTOMY</t>
    </r>
  </si>
  <si>
    <r>
      <rPr>
        <sz val="8.5"/>
        <rFont val="Arial"/>
        <family val="2"/>
      </rPr>
      <t>MENISECTOMY</t>
    </r>
  </si>
  <si>
    <r>
      <rPr>
        <sz val="8.5"/>
        <rFont val="Arial"/>
        <family val="2"/>
      </rPr>
      <t>OLECRENON - MINOR</t>
    </r>
  </si>
  <si>
    <r>
      <rPr>
        <sz val="8.5"/>
        <rFont val="Arial"/>
        <family val="2"/>
      </rPr>
      <t>OPEN BONE BIOPSY- MINOR</t>
    </r>
  </si>
  <si>
    <r>
      <rPr>
        <sz val="8.5"/>
        <rFont val="Arial"/>
        <family val="2"/>
      </rPr>
      <t>ORIF CLAVICLE</t>
    </r>
  </si>
  <si>
    <r>
      <rPr>
        <sz val="8.5"/>
        <rFont val="Arial"/>
        <family val="2"/>
      </rPr>
      <t>ORIF DISTAL FEMUR</t>
    </r>
  </si>
  <si>
    <r>
      <rPr>
        <sz val="8.5"/>
        <rFont val="Arial"/>
        <family val="2"/>
      </rPr>
      <t>ORIF DISTEL HUMERUS</t>
    </r>
  </si>
  <si>
    <r>
      <rPr>
        <sz val="8.5"/>
        <rFont val="Arial"/>
        <family val="2"/>
      </rPr>
      <t>ORIF FRACTURE FIBULA</t>
    </r>
  </si>
  <si>
    <r>
      <rPr>
        <sz val="8.5"/>
        <rFont val="Arial"/>
        <family val="2"/>
      </rPr>
      <t>ORIF HUMERUS</t>
    </r>
  </si>
  <si>
    <r>
      <rPr>
        <sz val="8.5"/>
        <rFont val="Arial"/>
        <family val="2"/>
      </rPr>
      <t>ORIF MEDIAL MELIOLUS</t>
    </r>
  </si>
  <si>
    <r>
      <rPr>
        <sz val="8.5"/>
        <rFont val="Arial"/>
        <family val="2"/>
      </rPr>
      <t>ORIF RADIUS</t>
    </r>
  </si>
  <si>
    <r>
      <rPr>
        <sz val="8.5"/>
        <rFont val="Arial"/>
        <family val="2"/>
      </rPr>
      <t>ORIF SINGLE PLATE</t>
    </r>
  </si>
  <si>
    <r>
      <rPr>
        <sz val="8.5"/>
        <rFont val="Arial"/>
        <family val="2"/>
      </rPr>
      <t>ORIF ULNA</t>
    </r>
  </si>
  <si>
    <r>
      <rPr>
        <sz val="8.5"/>
        <rFont val="Arial"/>
        <family val="2"/>
      </rPr>
      <t>ORIF WITH PLATE AND SCREW</t>
    </r>
  </si>
  <si>
    <r>
      <rPr>
        <sz val="8.5"/>
        <rFont val="Arial"/>
        <family val="2"/>
      </rPr>
      <t>OSTEOMYLITIS-R-EXPLORATION</t>
    </r>
  </si>
  <si>
    <r>
      <rPr>
        <sz val="8.5"/>
        <rFont val="Arial"/>
        <family val="2"/>
      </rPr>
      <t>OTHER MAJOR SURGERY (ORTHO) SL. NO 1238</t>
    </r>
  </si>
  <si>
    <r>
      <rPr>
        <sz val="8.5"/>
        <rFont val="Arial"/>
        <family val="2"/>
      </rPr>
      <t>PATELLECTOMY- MINOR</t>
    </r>
  </si>
  <si>
    <r>
      <rPr>
        <sz val="8.5"/>
        <rFont val="Arial"/>
        <family val="2"/>
      </rPr>
      <t>PEDICULAR SCREW FIXATION</t>
    </r>
  </si>
  <si>
    <r>
      <rPr>
        <sz val="8.5"/>
        <rFont val="Arial"/>
        <family val="2"/>
      </rPr>
      <t>PLATE FIXATION</t>
    </r>
  </si>
  <si>
    <r>
      <rPr>
        <sz val="8.5"/>
        <rFont val="Arial"/>
        <family val="2"/>
      </rPr>
      <t>PLATE REMOVAL (ORTHO)(ONE)- MINOR</t>
    </r>
  </si>
  <si>
    <r>
      <rPr>
        <sz val="8.5"/>
        <rFont val="Arial"/>
        <family val="2"/>
      </rPr>
      <t>POP(PLASTER OF (PARIS)(TEMPORARY)- MINOR</t>
    </r>
  </si>
  <si>
    <r>
      <rPr>
        <sz val="8.5"/>
        <rFont val="Arial"/>
        <family val="2"/>
      </rPr>
      <t>PROXIMAL FEMUR#</t>
    </r>
  </si>
  <si>
    <r>
      <rPr>
        <sz val="8.5"/>
        <rFont val="Arial"/>
        <family val="2"/>
      </rPr>
      <t>PROXIMAL HUMERUS #ORIF</t>
    </r>
  </si>
  <si>
    <r>
      <rPr>
        <sz val="8.5"/>
        <rFont val="Arial"/>
        <family val="2"/>
      </rPr>
      <t>PROXIMAL TIBIA # BICONDYLAR</t>
    </r>
  </si>
  <si>
    <r>
      <rPr>
        <sz val="8.5"/>
        <rFont val="Arial"/>
        <family val="2"/>
      </rPr>
      <t>PROXIMAL TIBIA # UNICONDYLAR</t>
    </r>
  </si>
  <si>
    <r>
      <rPr>
        <sz val="8.5"/>
        <rFont val="Arial"/>
        <family val="2"/>
      </rPr>
      <t>RADIAL HEAD EXCISION</t>
    </r>
  </si>
  <si>
    <r>
      <rPr>
        <sz val="8.5"/>
        <rFont val="Arial"/>
        <family val="2"/>
      </rPr>
      <t>RADICAL HEAD EXCISION</t>
    </r>
  </si>
  <si>
    <r>
      <rPr>
        <sz val="8.5"/>
        <rFont val="Arial"/>
        <family val="2"/>
      </rPr>
      <t>REMOVAL OF INTRALOCKING NAIL</t>
    </r>
  </si>
  <si>
    <r>
      <rPr>
        <sz val="8.5"/>
        <rFont val="Arial"/>
        <family val="2"/>
      </rPr>
      <t>REVISION AMPUTATION</t>
    </r>
  </si>
  <si>
    <r>
      <rPr>
        <sz val="8.5"/>
        <rFont val="Arial"/>
        <family val="2"/>
      </rPr>
      <t>ROTATOR CULF OF SHOULDER REPAIR</t>
    </r>
  </si>
  <si>
    <r>
      <rPr>
        <sz val="8.5"/>
        <rFont val="Arial"/>
        <family val="2"/>
      </rPr>
      <t>SEQUESTRECTOMY</t>
    </r>
  </si>
  <si>
    <r>
      <rPr>
        <sz val="8.5"/>
        <rFont val="Arial"/>
        <family val="2"/>
      </rPr>
      <t>SEQUESTRECTOMY+LRS FIXATION+CORTICOTOMY</t>
    </r>
  </si>
  <si>
    <r>
      <rPr>
        <sz val="8.5"/>
        <rFont val="Arial"/>
        <family val="2"/>
      </rPr>
      <t>SYNOVIAL TISSUE(BIOPSY)- MINOR</t>
    </r>
  </si>
  <si>
    <r>
      <rPr>
        <sz val="8.5"/>
        <rFont val="Arial"/>
        <family val="2"/>
      </rPr>
      <t>T.BW FOR OLECRANON PROCESS</t>
    </r>
  </si>
  <si>
    <r>
      <rPr>
        <sz val="8.5"/>
        <rFont val="Arial"/>
        <family val="2"/>
      </rPr>
      <t>TBW FOR PATELLA- MINOR</t>
    </r>
  </si>
  <si>
    <r>
      <rPr>
        <sz val="8.5"/>
        <rFont val="Arial"/>
        <family val="2"/>
      </rPr>
      <t>TBW LATERAL CONDYLE</t>
    </r>
  </si>
  <si>
    <r>
      <rPr>
        <sz val="8.5"/>
        <rFont val="Arial"/>
        <family val="2"/>
      </rPr>
      <t>TBW MEDIAL CONDYLE</t>
    </r>
  </si>
  <si>
    <r>
      <rPr>
        <sz val="8.5"/>
        <rFont val="Arial"/>
        <family val="2"/>
      </rPr>
      <t>TENDON GRAFTING</t>
    </r>
  </si>
  <si>
    <r>
      <rPr>
        <sz val="8.5"/>
        <rFont val="Arial"/>
        <family val="2"/>
      </rPr>
      <t>TENDON REPAIR</t>
    </r>
  </si>
  <si>
    <r>
      <rPr>
        <sz val="8.5"/>
        <rFont val="Arial"/>
        <family val="2"/>
      </rPr>
      <t>TENDON TRANSFER</t>
    </r>
  </si>
  <si>
    <r>
      <rPr>
        <sz val="8.5"/>
        <rFont val="Arial"/>
        <family val="2"/>
      </rPr>
      <t>TENDON TRANSFER PROCEDURE</t>
    </r>
  </si>
  <si>
    <r>
      <rPr>
        <sz val="8.5"/>
        <rFont val="Arial"/>
        <family val="2"/>
      </rPr>
      <t>TENODESIS</t>
    </r>
  </si>
  <si>
    <r>
      <rPr>
        <sz val="8.5"/>
        <rFont val="Arial"/>
        <family val="2"/>
      </rPr>
      <t>TRIGER FINGER RELEASE</t>
    </r>
  </si>
  <si>
    <r>
      <rPr>
        <sz val="8.5"/>
        <rFont val="Arial"/>
        <family val="2"/>
      </rPr>
      <t>UPPER LIMB  OR &amp; IF(HEMENUSSHAFT)</t>
    </r>
  </si>
  <si>
    <r>
      <rPr>
        <sz val="8.5"/>
        <rFont val="Arial"/>
        <family val="2"/>
      </rPr>
      <t>WOUND DEBRIDMENT LARGE</t>
    </r>
  </si>
  <si>
    <r>
      <rPr>
        <sz val="8.5"/>
        <rFont val="Arial"/>
        <family val="2"/>
      </rPr>
      <t>WOUND DEBRIDMENT SMALL- MINOR</t>
    </r>
  </si>
  <si>
    <r>
      <rPr>
        <b/>
        <sz val="8.5"/>
        <rFont val="Trebuchet MS"/>
        <family val="2"/>
      </rPr>
      <t>Note :-</t>
    </r>
  </si>
  <si>
    <r>
      <rPr>
        <sz val="8"/>
        <rFont val="Arial"/>
        <family val="2"/>
      </rPr>
      <t xml:space="preserve">If one or more procedures forms a part of a major treatment procedure, then procedure charges will
</t>
    </r>
    <r>
      <rPr>
        <sz val="8"/>
        <rFont val="Arial"/>
        <family val="2"/>
      </rPr>
      <t>be calculated as 100% for major procedure, and the 2nd procedure  will be 50%  increase in surgeon fees.</t>
    </r>
  </si>
  <si>
    <r>
      <rPr>
        <sz val="8"/>
        <rFont val="Arial"/>
        <family val="2"/>
      </rPr>
      <t>Subsequent to a surgery , only four consultation shall be free of charges . Consultation fees will be charged beyond four visits</t>
    </r>
  </si>
  <si>
    <r>
      <rPr>
        <sz val="8"/>
        <rFont val="Arial"/>
        <family val="2"/>
      </rPr>
      <t>Room charges , Medicine, investigation charges and Other Procedures /Treatment are  excluded.</t>
    </r>
  </si>
  <si>
    <r>
      <rPr>
        <sz val="8"/>
        <rFont val="Times New Roman"/>
        <family val="1"/>
      </rPr>
      <t>1ST STAGE HYPOSPADIAS REPAIR</t>
    </r>
  </si>
  <si>
    <r>
      <rPr>
        <sz val="8"/>
        <rFont val="Times New Roman"/>
        <family val="1"/>
      </rPr>
      <t>2ND STAGE HYPOSPADIAS REPAIR</t>
    </r>
  </si>
  <si>
    <r>
      <rPr>
        <sz val="8"/>
        <rFont val="Times New Roman"/>
        <family val="1"/>
      </rPr>
      <t>ADRENALECTOMY</t>
    </r>
  </si>
  <si>
    <r>
      <rPr>
        <sz val="8"/>
        <rFont val="Times New Roman"/>
        <family val="1"/>
      </rPr>
      <t>ANAL DILATATION</t>
    </r>
  </si>
  <si>
    <r>
      <rPr>
        <sz val="8"/>
        <rFont val="Times New Roman"/>
        <family val="1"/>
      </rPr>
      <t>ANTEGRADE CONITINENCE ENEMA (MALONE'S)</t>
    </r>
  </si>
  <si>
    <r>
      <rPr>
        <sz val="8"/>
        <rFont val="Times New Roman"/>
        <family val="1"/>
      </rPr>
      <t>ANTERIOR SAGITAL ANO-RECTO PLASTY (ASARP)</t>
    </r>
  </si>
  <si>
    <r>
      <rPr>
        <sz val="8"/>
        <rFont val="Times New Roman"/>
        <family val="1"/>
      </rPr>
      <t>AUGMENTATION CYSTOPLASTY</t>
    </r>
  </si>
  <si>
    <r>
      <rPr>
        <sz val="8"/>
        <rFont val="Times New Roman"/>
        <family val="1"/>
      </rPr>
      <t>BCG ADENITIS EXCISION</t>
    </r>
  </si>
  <si>
    <r>
      <rPr>
        <sz val="8"/>
        <rFont val="Times New Roman"/>
        <family val="1"/>
      </rPr>
      <t>BILIARY ATRESIA - CORRECTION</t>
    </r>
  </si>
  <si>
    <r>
      <rPr>
        <sz val="8"/>
        <rFont val="Times New Roman"/>
        <family val="1"/>
      </rPr>
      <t>BLADDER DIVERTICULUM/PARA-VESICAL CYST EXCISION</t>
    </r>
  </si>
  <si>
    <r>
      <rPr>
        <sz val="8"/>
        <rFont val="Times New Roman"/>
        <family val="1"/>
      </rPr>
      <t>BLADDER NECK REPAIR</t>
    </r>
  </si>
  <si>
    <r>
      <rPr>
        <sz val="8"/>
        <rFont val="Times New Roman"/>
        <family val="1"/>
      </rPr>
      <t>BRANCHIAL SINUS/FISTULA EXCISION</t>
    </r>
  </si>
  <si>
    <r>
      <rPr>
        <sz val="8"/>
        <rFont val="Times New Roman"/>
        <family val="1"/>
      </rPr>
      <t>CHOLEDOCHAL CYST EXCISION WITH ANASTOMOSIS</t>
    </r>
  </si>
  <si>
    <r>
      <rPr>
        <sz val="8"/>
        <rFont val="Times New Roman"/>
        <family val="1"/>
      </rPr>
      <t>CIRCUMCISION - GUILLOTINE</t>
    </r>
  </si>
  <si>
    <r>
      <rPr>
        <sz val="8"/>
        <rFont val="Times New Roman"/>
        <family val="1"/>
      </rPr>
      <t>CIRCUMCISION WITH FRENULOPLASTY</t>
    </r>
  </si>
  <si>
    <r>
      <rPr>
        <sz val="8"/>
        <rFont val="Times New Roman"/>
        <family val="1"/>
      </rPr>
      <t>CLEFT PALATE REPAIR</t>
    </r>
  </si>
  <si>
    <r>
      <rPr>
        <sz val="8"/>
        <rFont val="Times New Roman"/>
        <family val="1"/>
      </rPr>
      <t>COLOSTOMY / RETEROSTOMY / PYELOSTOMY / VESICOSTOMY</t>
    </r>
  </si>
  <si>
    <r>
      <rPr>
        <sz val="8"/>
        <rFont val="Times New Roman"/>
        <family val="1"/>
      </rPr>
      <t>CORN EXCISION</t>
    </r>
  </si>
  <si>
    <r>
      <rPr>
        <sz val="8"/>
        <rFont val="Times New Roman"/>
        <family val="1"/>
      </rPr>
      <t>CYSTOLITHOTOMY</t>
    </r>
  </si>
  <si>
    <r>
      <rPr>
        <sz val="9"/>
        <rFont val="Arial"/>
        <family val="2"/>
      </rPr>
      <t>DECORTICATION</t>
    </r>
  </si>
  <si>
    <r>
      <rPr>
        <sz val="9"/>
        <rFont val="Arial"/>
        <family val="2"/>
      </rPr>
      <t>DIA PHRAGMATIC HERNIA REPAIR</t>
    </r>
  </si>
  <si>
    <r>
      <rPr>
        <sz val="8"/>
        <rFont val="Times New Roman"/>
        <family val="1"/>
      </rPr>
      <t>DORSAL SLIT</t>
    </r>
  </si>
  <si>
    <r>
      <rPr>
        <sz val="9"/>
        <rFont val="Arial"/>
        <family val="2"/>
      </rPr>
      <t>DUODENAL ULCER REPAIR</t>
    </r>
  </si>
  <si>
    <r>
      <rPr>
        <sz val="9"/>
        <rFont val="Arial"/>
        <family val="2"/>
      </rPr>
      <t>END TO END ANASTOMOSIS</t>
    </r>
  </si>
  <si>
    <r>
      <rPr>
        <sz val="8"/>
        <rFont val="Times New Roman"/>
        <family val="1"/>
      </rPr>
      <t>EPISPADIAS REPAIR</t>
    </r>
  </si>
  <si>
    <r>
      <rPr>
        <sz val="9"/>
        <rFont val="Arial"/>
        <family val="2"/>
      </rPr>
      <t>EX.OF SACROCOCCYGEAT TERO TOMA THROUGH ABDOMINAL + PASTER</t>
    </r>
  </si>
  <si>
    <r>
      <rPr>
        <sz val="9"/>
        <rFont val="Arial"/>
        <family val="2"/>
      </rPr>
      <t>EXCISION LARGE ABDOMINO PELVIC LYMPHANGIOMA</t>
    </r>
  </si>
  <si>
    <r>
      <rPr>
        <sz val="8"/>
        <rFont val="Times New Roman"/>
        <family val="1"/>
      </rPr>
      <t>EXSTROPHY-PRIMARY REPAIR</t>
    </r>
  </si>
  <si>
    <r>
      <rPr>
        <sz val="8"/>
        <rFont val="Times New Roman"/>
        <family val="1"/>
      </rPr>
      <t>FEEDING GASTROSTOMY/JEJUNOSTOMY</t>
    </r>
  </si>
  <si>
    <r>
      <rPr>
        <sz val="8"/>
        <rFont val="Times New Roman"/>
        <family val="1"/>
      </rPr>
      <t>FEMINISING GENITOPLASTY</t>
    </r>
  </si>
  <si>
    <r>
      <rPr>
        <sz val="8"/>
        <rFont val="Times New Roman"/>
        <family val="1"/>
      </rPr>
      <t>FISTULECTOMY</t>
    </r>
  </si>
  <si>
    <r>
      <rPr>
        <sz val="8"/>
        <rFont val="Times New Roman"/>
        <family val="1"/>
      </rPr>
      <t>HAEMANGIOMA INJECTION</t>
    </r>
  </si>
  <si>
    <r>
      <rPr>
        <sz val="8"/>
        <rFont val="Times New Roman"/>
        <family val="1"/>
      </rPr>
      <t>HAEMATOMA EXCISION (EXTENSIVE), HAEMANGIOMA/CYSTIC</t>
    </r>
  </si>
  <si>
    <r>
      <rPr>
        <sz val="8"/>
        <rFont val="Times New Roman"/>
        <family val="1"/>
      </rPr>
      <t>HEMIOTOMY WITH HYDROCOEL DRAINAGE</t>
    </r>
  </si>
  <si>
    <r>
      <rPr>
        <sz val="8"/>
        <rFont val="Times New Roman"/>
        <family val="1"/>
      </rPr>
      <t>HEPATIC RESECTION</t>
    </r>
  </si>
  <si>
    <r>
      <rPr>
        <sz val="8"/>
        <rFont val="Times New Roman"/>
        <family val="1"/>
      </rPr>
      <t>HERNIOTOMY FOR INGUINAL HERNIA</t>
    </r>
  </si>
  <si>
    <r>
      <rPr>
        <sz val="8"/>
        <rFont val="Times New Roman"/>
        <family val="1"/>
      </rPr>
      <t>HERNIOTOMY-BILATERAL</t>
    </r>
  </si>
  <si>
    <r>
      <rPr>
        <sz val="8"/>
        <rFont val="Times New Roman"/>
        <family val="1"/>
      </rPr>
      <t>HIRSCHSPRUNG'S DISEASE - DEFINITIVE PULL THROUGH</t>
    </r>
  </si>
  <si>
    <r>
      <rPr>
        <sz val="8"/>
        <rFont val="Times New Roman"/>
        <family val="1"/>
      </rPr>
      <t>HYGROMA/LIPOMA/LYMPHANGIOMA</t>
    </r>
  </si>
  <si>
    <r>
      <rPr>
        <sz val="9"/>
        <rFont val="Arial"/>
        <family val="2"/>
      </rPr>
      <t>HYPOSPADIUS 1ST STAGE</t>
    </r>
  </si>
  <si>
    <r>
      <rPr>
        <sz val="8"/>
        <rFont val="Times New Roman"/>
        <family val="1"/>
      </rPr>
      <t>I &amp; D OF DEEP ABSCESS</t>
    </r>
  </si>
  <si>
    <r>
      <rPr>
        <sz val="8"/>
        <rFont val="Times New Roman"/>
        <family val="1"/>
      </rPr>
      <t>I &amp; D OF SUPERFICIAL ABSCESS | GA</t>
    </r>
  </si>
  <si>
    <r>
      <rPr>
        <sz val="8"/>
        <rFont val="Times New Roman"/>
        <family val="1"/>
      </rPr>
      <t>INTER-COSTAL DRAIN INSERTION</t>
    </r>
  </si>
  <si>
    <r>
      <rPr>
        <sz val="8"/>
        <rFont val="Times New Roman"/>
        <family val="1"/>
      </rPr>
      <t>LAMINECTOMY WITH DIASTEMATOMYELIA EXCISION</t>
    </r>
  </si>
  <si>
    <r>
      <rPr>
        <sz val="8"/>
        <rFont val="Times New Roman"/>
        <family val="1"/>
      </rPr>
      <t>LAMINECTOMY WITH EXCISION OF TUMOUR/SINUS/FISTULA</t>
    </r>
  </si>
  <si>
    <r>
      <rPr>
        <sz val="8"/>
        <rFont val="Times New Roman"/>
        <family val="1"/>
      </rPr>
      <t>LAMINECTOMY WITH TETHERED CORD RELEASE</t>
    </r>
  </si>
  <si>
    <r>
      <rPr>
        <sz val="8"/>
        <rFont val="Times New Roman"/>
        <family val="1"/>
      </rPr>
      <t>LAPAROTOMY WITH ADHESIOLYSIS</t>
    </r>
  </si>
  <si>
    <r>
      <rPr>
        <sz val="8"/>
        <rFont val="Times New Roman"/>
        <family val="1"/>
      </rPr>
      <t>LAPAROTOMY WITH APPENDICECTOMY</t>
    </r>
  </si>
  <si>
    <r>
      <rPr>
        <sz val="8"/>
        <rFont val="Times New Roman"/>
        <family val="1"/>
      </rPr>
      <t>LAPAROTOMY WITH CHOLECYSTECTOMY</t>
    </r>
  </si>
  <si>
    <r>
      <rPr>
        <sz val="8"/>
        <rFont val="Times New Roman"/>
        <family val="1"/>
      </rPr>
      <t>LAPAROTOMY WITH FUNDOPLICATION</t>
    </r>
  </si>
  <si>
    <r>
      <rPr>
        <sz val="8"/>
        <rFont val="Times New Roman"/>
        <family val="1"/>
      </rPr>
      <t>LAPAROTOMY WITH MALROTATION CORRECTION (LADD'S)</t>
    </r>
  </si>
  <si>
    <r>
      <rPr>
        <sz val="8"/>
        <rFont val="Times New Roman"/>
        <family val="1"/>
      </rPr>
      <t>LAPAROTOMY WITH RESECTION-ANASTOMOSIS</t>
    </r>
  </si>
  <si>
    <r>
      <rPr>
        <sz val="8"/>
        <rFont val="Times New Roman"/>
        <family val="1"/>
      </rPr>
      <t>LYMPH NODE BIOPSY (GA)</t>
    </r>
  </si>
  <si>
    <r>
      <rPr>
        <sz val="8"/>
        <rFont val="Times New Roman"/>
        <family val="1"/>
      </rPr>
      <t>LYMPH NODE BIOPSY (LA)</t>
    </r>
  </si>
  <si>
    <r>
      <rPr>
        <sz val="9"/>
        <rFont val="Arial"/>
        <family val="2"/>
      </rPr>
      <t>MAGGOT EVACUATION AND DEBRIDMENT</t>
    </r>
  </si>
  <si>
    <r>
      <rPr>
        <sz val="8"/>
        <rFont val="Times New Roman"/>
        <family val="1"/>
      </rPr>
      <t>MAJOR  CLW SUTURING</t>
    </r>
  </si>
  <si>
    <r>
      <rPr>
        <sz val="8"/>
        <rFont val="Times New Roman"/>
        <family val="1"/>
      </rPr>
      <t>MAJOR DRESSING UNDER GA</t>
    </r>
  </si>
  <si>
    <r>
      <rPr>
        <sz val="8"/>
        <rFont val="Times New Roman"/>
        <family val="1"/>
      </rPr>
      <t>MASCULINISING REPLACEMENT</t>
    </r>
  </si>
  <si>
    <r>
      <rPr>
        <sz val="8"/>
        <rFont val="Times New Roman"/>
        <family val="1"/>
      </rPr>
      <t>MEATOPLASTY</t>
    </r>
  </si>
  <si>
    <r>
      <rPr>
        <sz val="8"/>
        <rFont val="Times New Roman"/>
        <family val="1"/>
      </rPr>
      <t>MEATOTOMY</t>
    </r>
  </si>
  <si>
    <r>
      <rPr>
        <sz val="8"/>
        <rFont val="Times New Roman"/>
        <family val="1"/>
      </rPr>
      <t>MENINGOCOEL REPAIR</t>
    </r>
  </si>
  <si>
    <r>
      <rPr>
        <sz val="8"/>
        <rFont val="Times New Roman"/>
        <family val="1"/>
      </rPr>
      <t>MENINGO-MYELOCELE REPAIR</t>
    </r>
  </si>
  <si>
    <r>
      <rPr>
        <sz val="8"/>
        <rFont val="Times New Roman"/>
        <family val="1"/>
      </rPr>
      <t>MINOR CLW SUTURING  | GA</t>
    </r>
  </si>
  <si>
    <r>
      <rPr>
        <sz val="8"/>
        <rFont val="Times New Roman"/>
        <family val="1"/>
      </rPr>
      <t>MINOR DRESSING UNDER GA</t>
    </r>
  </si>
  <si>
    <r>
      <rPr>
        <sz val="8"/>
        <rFont val="Times New Roman"/>
        <family val="1"/>
      </rPr>
      <t>NEONATAL SURGERY-DIAPHRAGMATIC HERNIA REPAIR</t>
    </r>
  </si>
  <si>
    <r>
      <rPr>
        <sz val="8"/>
        <rFont val="Times New Roman"/>
        <family val="1"/>
      </rPr>
      <t>NEONATAL SURGERY-EXOMPHALOS MAJOR REPAIR</t>
    </r>
  </si>
  <si>
    <r>
      <rPr>
        <sz val="8"/>
        <rFont val="Times New Roman"/>
        <family val="1"/>
      </rPr>
      <t>NEONATAL SURGERY-INTESTINAL ATRESIA REPAIR</t>
    </r>
  </si>
  <si>
    <r>
      <rPr>
        <sz val="8"/>
        <rFont val="Times New Roman"/>
        <family val="1"/>
      </rPr>
      <t>NEONATAL SURGERY-OESOPHAGEAL ATRESIA-GASTROSTOMY /</t>
    </r>
  </si>
  <si>
    <r>
      <rPr>
        <sz val="8"/>
        <rFont val="Times New Roman"/>
        <family val="1"/>
      </rPr>
      <t>NEPHRECTOMY</t>
    </r>
  </si>
  <si>
    <r>
      <rPr>
        <sz val="8"/>
        <rFont val="Times New Roman"/>
        <family val="1"/>
      </rPr>
      <t>NEPHRO-URETERECTOMY</t>
    </r>
  </si>
  <si>
    <r>
      <rPr>
        <sz val="9"/>
        <rFont val="Arial"/>
        <family val="2"/>
      </rPr>
      <t>OESOPHAGEAL ATRESIA</t>
    </r>
  </si>
  <si>
    <r>
      <rPr>
        <sz val="8"/>
        <rFont val="Times New Roman"/>
        <family val="1"/>
      </rPr>
      <t>ORCHIOPEXY BILATERAL</t>
    </r>
  </si>
  <si>
    <r>
      <rPr>
        <sz val="8"/>
        <rFont val="Times New Roman"/>
        <family val="1"/>
      </rPr>
      <t>ORCHIOPEXY/ORCHIECTOMY UNILATERAL</t>
    </r>
  </si>
  <si>
    <r>
      <rPr>
        <sz val="8"/>
        <rFont val="Times New Roman"/>
        <family val="1"/>
      </rPr>
      <t>PARTIAL NEPHRECTOMY</t>
    </r>
  </si>
  <si>
    <r>
      <rPr>
        <sz val="8"/>
        <rFont val="Times New Roman"/>
        <family val="1"/>
      </rPr>
      <t>POSTERIOR SAGITTAL ANO -RECTO-PLASTY (PSARP)</t>
    </r>
  </si>
  <si>
    <r>
      <rPr>
        <sz val="8"/>
        <rFont val="Times New Roman"/>
        <family val="1"/>
      </rPr>
      <t>PREAURICULAR SINUS EXCISION</t>
    </r>
  </si>
  <si>
    <r>
      <rPr>
        <sz val="8"/>
        <rFont val="Times New Roman"/>
        <family val="1"/>
      </rPr>
      <t xml:space="preserve">PRIMARY TRANSANAL PULL THROUGH OPERATION FOR
</t>
    </r>
    <r>
      <rPr>
        <sz val="8"/>
        <rFont val="Times New Roman"/>
        <family val="1"/>
      </rPr>
      <t>HIRSCHSPRUNG'S DISEASE</t>
    </r>
  </si>
  <si>
    <r>
      <rPr>
        <sz val="8"/>
        <rFont val="Times New Roman"/>
        <family val="1"/>
      </rPr>
      <t>PYELOPLASTY</t>
    </r>
  </si>
  <si>
    <r>
      <rPr>
        <sz val="8"/>
        <rFont val="Times New Roman"/>
        <family val="1"/>
      </rPr>
      <t>PYLOROMYOTOMY</t>
    </r>
  </si>
  <si>
    <r>
      <rPr>
        <sz val="8"/>
        <rFont val="Times New Roman"/>
        <family val="1"/>
      </rPr>
      <t>RANULA EXCISION</t>
    </r>
  </si>
  <si>
    <r>
      <rPr>
        <sz val="8"/>
        <rFont val="Times New Roman"/>
        <family val="1"/>
      </rPr>
      <t>RECTAL BIOPSY</t>
    </r>
  </si>
  <si>
    <r>
      <rPr>
        <sz val="8"/>
        <rFont val="Times New Roman"/>
        <family val="1"/>
      </rPr>
      <t>RECTAL MYOMYECTOMY</t>
    </r>
  </si>
  <si>
    <r>
      <rPr>
        <sz val="8"/>
        <rFont val="Times New Roman"/>
        <family val="1"/>
      </rPr>
      <t>RECTAL POLYPECTOMY</t>
    </r>
  </si>
  <si>
    <r>
      <rPr>
        <sz val="8"/>
        <rFont val="Times New Roman"/>
        <family val="1"/>
      </rPr>
      <t>RECTOPEXY</t>
    </r>
  </si>
  <si>
    <r>
      <rPr>
        <sz val="9"/>
        <rFont val="Arial"/>
        <family val="2"/>
      </rPr>
      <t>REDUCTION OF PARAPHIMOSIS</t>
    </r>
  </si>
  <si>
    <r>
      <rPr>
        <sz val="8"/>
        <rFont val="Times New Roman"/>
        <family val="1"/>
      </rPr>
      <t>REDUCTION OF RECTAL PROLAPSE</t>
    </r>
  </si>
  <si>
    <r>
      <rPr>
        <sz val="8"/>
        <rFont val="Times New Roman"/>
        <family val="1"/>
      </rPr>
      <t>REIMPLANTATION OF URETER-BILATERAL</t>
    </r>
  </si>
  <si>
    <r>
      <rPr>
        <sz val="8"/>
        <rFont val="Times New Roman"/>
        <family val="1"/>
      </rPr>
      <t>REIMPLANTATION OF URETER-UNILATERAL</t>
    </r>
  </si>
  <si>
    <r>
      <rPr>
        <sz val="8"/>
        <rFont val="Times New Roman"/>
        <family val="1"/>
      </rPr>
      <t>REMOVAL OF SUTURES UNDER GA</t>
    </r>
  </si>
  <si>
    <r>
      <rPr>
        <sz val="8"/>
        <rFont val="Times New Roman"/>
        <family val="1"/>
      </rPr>
      <t>SCLEROTHERAPY FOR RECTAL PROLAPSE</t>
    </r>
  </si>
  <si>
    <r>
      <rPr>
        <sz val="8"/>
        <rFont val="Times New Roman"/>
        <family val="1"/>
      </rPr>
      <t>SEBACEOUS CYST EXCISION</t>
    </r>
  </si>
  <si>
    <r>
      <rPr>
        <sz val="8"/>
        <rFont val="Times New Roman"/>
        <family val="1"/>
      </rPr>
      <t>SINGLE STAGE HYPOSPADIAS REPAIR FOR DISTAL HYPOSPADIAS</t>
    </r>
  </si>
  <si>
    <r>
      <rPr>
        <sz val="8"/>
        <rFont val="Times New Roman"/>
        <family val="1"/>
      </rPr>
      <t>SINGLE STAGE HYPOSPADIAS REPAIR FOR PROXIMAL HYPOSPADIAS</t>
    </r>
  </si>
  <si>
    <r>
      <rPr>
        <sz val="9"/>
        <rFont val="Arial"/>
        <family val="2"/>
      </rPr>
      <t>THORACOTOMY</t>
    </r>
  </si>
  <si>
    <r>
      <rPr>
        <sz val="8"/>
        <rFont val="Times New Roman"/>
        <family val="1"/>
      </rPr>
      <t>THORACOTOMY WITH CYST/TUMOUR EXCISION</t>
    </r>
  </si>
  <si>
    <r>
      <rPr>
        <sz val="8"/>
        <rFont val="Times New Roman"/>
        <family val="1"/>
      </rPr>
      <t>THORACOTOMY WITH DECORTICATION</t>
    </r>
  </si>
  <si>
    <r>
      <rPr>
        <sz val="8"/>
        <rFont val="Times New Roman"/>
        <family val="1"/>
      </rPr>
      <t>THORACOTOMY WITH LOBECTOMY</t>
    </r>
  </si>
  <si>
    <r>
      <rPr>
        <sz val="8"/>
        <rFont val="Times New Roman"/>
        <family val="1"/>
      </rPr>
      <t>THORACOTOMY WITH PNEUMONECTOMY</t>
    </r>
  </si>
  <si>
    <r>
      <rPr>
        <sz val="8"/>
        <rFont val="Times New Roman"/>
        <family val="1"/>
      </rPr>
      <t>THYROGLOSSAL CYST/SINUS/FISTULA EXCISION (SISTRUNK'S)</t>
    </r>
  </si>
  <si>
    <r>
      <rPr>
        <sz val="8"/>
        <rFont val="Times New Roman"/>
        <family val="1"/>
      </rPr>
      <t>TONGUE TIE RELEASE</t>
    </r>
  </si>
  <si>
    <r>
      <rPr>
        <sz val="8"/>
        <rFont val="Times New Roman"/>
        <family val="1"/>
      </rPr>
      <t>TORSION TESTIS INGUINO-SCROTAL EXPLORATION</t>
    </r>
  </si>
  <si>
    <r>
      <rPr>
        <sz val="8"/>
        <rFont val="Times New Roman"/>
        <family val="1"/>
      </rPr>
      <t>TRUCUT BIOPSY</t>
    </r>
  </si>
  <si>
    <r>
      <rPr>
        <sz val="8"/>
        <rFont val="Times New Roman"/>
        <family val="1"/>
      </rPr>
      <t>UMBILICAL HERNIA REPAIR</t>
    </r>
  </si>
  <si>
    <r>
      <rPr>
        <sz val="8"/>
        <rFont val="Times New Roman"/>
        <family val="1"/>
      </rPr>
      <t>UMBILICAL POLYP/TRACT EXCISION</t>
    </r>
  </si>
  <si>
    <r>
      <rPr>
        <sz val="8"/>
        <rFont val="Times New Roman"/>
        <family val="1"/>
      </rPr>
      <t>URACHAL TRACT EXCISION</t>
    </r>
  </si>
  <si>
    <r>
      <rPr>
        <sz val="8"/>
        <rFont val="Times New Roman"/>
        <family val="1"/>
      </rPr>
      <t>URETEROLITHOTOMY / PYELITHOTOMY / NEPHTOLITHOTOMY</t>
    </r>
  </si>
  <si>
    <r>
      <rPr>
        <sz val="8"/>
        <rFont val="Times New Roman"/>
        <family val="1"/>
      </rPr>
      <t>URETHRAL DILATATION</t>
    </r>
  </si>
  <si>
    <r>
      <rPr>
        <sz val="8"/>
        <rFont val="Times New Roman"/>
        <family val="1"/>
      </rPr>
      <t>VAGINOPLASTY</t>
    </r>
  </si>
  <si>
    <r>
      <rPr>
        <sz val="8"/>
        <rFont val="Times New Roman"/>
        <family val="1"/>
      </rPr>
      <t>VENESECTION (PERIPHERAL)</t>
    </r>
  </si>
  <si>
    <r>
      <rPr>
        <sz val="8"/>
        <rFont val="Times New Roman"/>
        <family val="1"/>
      </rPr>
      <t>VENTRICULO-PERITONEAL SHUNT</t>
    </r>
  </si>
  <si>
    <r>
      <rPr>
        <sz val="8"/>
        <rFont val="Times New Roman"/>
        <family val="1"/>
      </rPr>
      <t>WILM'S TUMOUR EXCISION</t>
    </r>
  </si>
  <si>
    <r>
      <rPr>
        <sz val="8"/>
        <rFont val="Times New Roman"/>
        <family val="1"/>
      </rPr>
      <t>BRONCHOSCOPY DIAGNOSTIC</t>
    </r>
  </si>
  <si>
    <r>
      <rPr>
        <sz val="8"/>
        <rFont val="Times New Roman"/>
        <family val="1"/>
      </rPr>
      <t>BRONCHOSCOPY THERAPEUTIC</t>
    </r>
  </si>
  <si>
    <r>
      <rPr>
        <sz val="8"/>
        <rFont val="Times New Roman"/>
        <family val="1"/>
      </rPr>
      <t>CYSTOSCOPY DIAGNOSTIC</t>
    </r>
  </si>
  <si>
    <r>
      <rPr>
        <sz val="8"/>
        <rFont val="Times New Roman"/>
        <family val="1"/>
      </rPr>
      <t>CYSTOSCOPY WITH LITHOTRIPSY</t>
    </r>
  </si>
  <si>
    <r>
      <rPr>
        <sz val="8"/>
        <rFont val="Times New Roman"/>
        <family val="1"/>
      </rPr>
      <t>CYSTOSCOPY WITH POSTERIOR URETHRAL VALVES FULGURATION</t>
    </r>
  </si>
  <si>
    <r>
      <rPr>
        <sz val="8"/>
        <rFont val="Times New Roman"/>
        <family val="1"/>
      </rPr>
      <t>CYSTOSCOPY WITH STENT REMOVAL</t>
    </r>
  </si>
  <si>
    <r>
      <rPr>
        <sz val="8"/>
        <rFont val="Times New Roman"/>
        <family val="1"/>
      </rPr>
      <t>CYSTOSCOPY WITH BIOPSY</t>
    </r>
  </si>
  <si>
    <r>
      <rPr>
        <sz val="8"/>
        <rFont val="Times New Roman"/>
        <family val="1"/>
      </rPr>
      <t>ENDOVESICAL SUPRAPUBIC CYSTOLITHOTOMY</t>
    </r>
  </si>
  <si>
    <r>
      <rPr>
        <sz val="8"/>
        <rFont val="Times New Roman"/>
        <family val="1"/>
      </rPr>
      <t>LAPAROSCOPIC ASSISTED COLOSTOMY WITH MULTIPLE BIOPSY</t>
    </r>
  </si>
  <si>
    <r>
      <rPr>
        <sz val="8"/>
        <rFont val="Times New Roman"/>
        <family val="1"/>
      </rPr>
      <t>LAPAROSCOPIC FUNDOPLICATION</t>
    </r>
  </si>
  <si>
    <r>
      <rPr>
        <sz val="8"/>
        <rFont val="Times New Roman"/>
        <family val="1"/>
      </rPr>
      <t>LAPAROSCOPIC ADHESIOLYSIS</t>
    </r>
  </si>
  <si>
    <r>
      <rPr>
        <sz val="8"/>
        <rFont val="Times New Roman"/>
        <family val="1"/>
      </rPr>
      <t>LAPAROSCOPIC ADRENALECTOMY</t>
    </r>
  </si>
  <si>
    <r>
      <rPr>
        <sz val="8"/>
        <rFont val="Times New Roman"/>
        <family val="1"/>
      </rPr>
      <t>LAPAROSCOPIC APPENDICECTOMY</t>
    </r>
  </si>
  <si>
    <r>
      <rPr>
        <sz val="8"/>
        <rFont val="Times New Roman"/>
        <family val="1"/>
      </rPr>
      <t>LAPAROSCOPIC ASSISTED BOWEL RESECTION</t>
    </r>
  </si>
  <si>
    <r>
      <rPr>
        <sz val="8"/>
        <rFont val="Times New Roman"/>
        <family val="1"/>
      </rPr>
      <t>LAPAROSCOPIC BIOPSY</t>
    </r>
  </si>
  <si>
    <r>
      <rPr>
        <sz val="8"/>
        <rFont val="Times New Roman"/>
        <family val="1"/>
      </rPr>
      <t>LAPAROSCOPIC DRAINAGE OF ABSCESS -LIVER/PELVIS ETC.</t>
    </r>
  </si>
  <si>
    <r>
      <rPr>
        <sz val="8"/>
        <rFont val="Times New Roman"/>
        <family val="1"/>
      </rPr>
      <t>LAPAROSCOPIC CHOLECYSTECTOMY</t>
    </r>
  </si>
  <si>
    <r>
      <rPr>
        <sz val="8"/>
        <rFont val="Times New Roman"/>
        <family val="1"/>
      </rPr>
      <t xml:space="preserve">LAPAROSCOPIC EXCISION OF CYST IN ABDOMEN (OVARIAN CYST, MESENTERIC
</t>
    </r>
    <r>
      <rPr>
        <sz val="8"/>
        <rFont val="Times New Roman"/>
        <family val="1"/>
      </rPr>
      <t>CYST ETC.)</t>
    </r>
  </si>
  <si>
    <r>
      <rPr>
        <sz val="8"/>
        <rFont val="Times New Roman"/>
        <family val="1"/>
      </rPr>
      <t>LAPAROSCOPIC HERNIOTOMY</t>
    </r>
  </si>
  <si>
    <r>
      <rPr>
        <sz val="8"/>
        <rFont val="Times New Roman"/>
        <family val="1"/>
      </rPr>
      <t>LAPAROSCOPIC NEPHRECTOMY</t>
    </r>
  </si>
  <si>
    <r>
      <rPr>
        <sz val="8"/>
        <rFont val="Times New Roman"/>
        <family val="1"/>
      </rPr>
      <t>LAPAROSCOPIC NEPHROURETERECTOMY</t>
    </r>
  </si>
  <si>
    <r>
      <rPr>
        <sz val="8"/>
        <rFont val="Times New Roman"/>
        <family val="1"/>
      </rPr>
      <t>LAPAROSCOPIC ORCHIECTOMY</t>
    </r>
  </si>
  <si>
    <r>
      <rPr>
        <sz val="8"/>
        <rFont val="Times New Roman"/>
        <family val="1"/>
      </rPr>
      <t>LAPAROSCOPIC ORCHIOPEXY</t>
    </r>
  </si>
  <si>
    <r>
      <rPr>
        <sz val="8"/>
        <rFont val="Times New Roman"/>
        <family val="1"/>
      </rPr>
      <t>LAPAROSCOPIC PULL THROUGH FOR HIRSCHSPRUNG'S DISEASE</t>
    </r>
  </si>
  <si>
    <r>
      <rPr>
        <sz val="8"/>
        <rFont val="Times New Roman"/>
        <family val="1"/>
      </rPr>
      <t>LAPAROSCOPIC PULL THROUGH FOR ANO-RECTAL MALFORMATION</t>
    </r>
  </si>
  <si>
    <r>
      <rPr>
        <sz val="8"/>
        <rFont val="Times New Roman"/>
        <family val="1"/>
      </rPr>
      <t>LAPAROSCOPIC PYELOPLASTY</t>
    </r>
  </si>
  <si>
    <r>
      <rPr>
        <sz val="8"/>
        <rFont val="Times New Roman"/>
        <family val="1"/>
      </rPr>
      <t>LAPAROSCOPIC PYLOROMYOTOMY</t>
    </r>
  </si>
  <si>
    <r>
      <rPr>
        <sz val="8"/>
        <rFont val="Times New Roman"/>
        <family val="1"/>
      </rPr>
      <t>LAPAROSCOPIC RECTOPEXY</t>
    </r>
  </si>
  <si>
    <r>
      <rPr>
        <sz val="8"/>
        <rFont val="Times New Roman"/>
        <family val="1"/>
      </rPr>
      <t>LAPAROSCOPIC SPLENECTOMY</t>
    </r>
  </si>
  <si>
    <r>
      <rPr>
        <sz val="8"/>
        <rFont val="Times New Roman"/>
        <family val="1"/>
      </rPr>
      <t>LAPAROSCOPIC STAGE I STEPHEN FOWLER'S OPERATION</t>
    </r>
  </si>
  <si>
    <r>
      <rPr>
        <sz val="8"/>
        <rFont val="Times New Roman"/>
        <family val="1"/>
      </rPr>
      <t>LAPAROSCOPIC STAGE II STEPHEN FOWLER'S OPERATION</t>
    </r>
  </si>
  <si>
    <r>
      <rPr>
        <sz val="8"/>
        <rFont val="Times New Roman"/>
        <family val="1"/>
      </rPr>
      <t>LAPAROSCOPIC DIAGNOSTIC</t>
    </r>
  </si>
  <si>
    <r>
      <rPr>
        <sz val="8"/>
        <rFont val="Times New Roman"/>
        <family val="1"/>
      </rPr>
      <t>RETROPERITONEOSCOPIC ASSISTED NEPHRECTOMY</t>
    </r>
  </si>
  <si>
    <r>
      <rPr>
        <sz val="8"/>
        <rFont val="Times New Roman"/>
        <family val="1"/>
      </rPr>
      <t>RETROPERITONEOSCOPIC ASSISTED NEPHROURETERECTOMY</t>
    </r>
  </si>
  <si>
    <r>
      <rPr>
        <sz val="8"/>
        <rFont val="Times New Roman"/>
        <family val="1"/>
      </rPr>
      <t>RETROPERITONEOSCOPIC ASSISTED PYELOLITHOTOMY</t>
    </r>
  </si>
  <si>
    <r>
      <rPr>
        <sz val="8"/>
        <rFont val="Times New Roman"/>
        <family val="1"/>
      </rPr>
      <t>RETROPERITONEOSCOPIC ASSISTED PYELOPLASTY</t>
    </r>
  </si>
  <si>
    <r>
      <rPr>
        <sz val="8"/>
        <rFont val="Times New Roman"/>
        <family val="1"/>
      </rPr>
      <t>RETROPERITONEOSCOPIC ASSISTED URETEROLITHOTOMY</t>
    </r>
  </si>
  <si>
    <r>
      <rPr>
        <sz val="8"/>
        <rFont val="Times New Roman"/>
        <family val="1"/>
      </rPr>
      <t>THORACOSCOPIC CYST EXCISION</t>
    </r>
  </si>
  <si>
    <r>
      <rPr>
        <sz val="8"/>
        <rFont val="Times New Roman"/>
        <family val="1"/>
      </rPr>
      <t>THORACOSCOPIC DEBRIDEMENT OF EMPYEMA</t>
    </r>
  </si>
  <si>
    <r>
      <rPr>
        <sz val="8"/>
        <rFont val="Times New Roman"/>
        <family val="1"/>
      </rPr>
      <t>THORACOSCOPIC DECORTICATION</t>
    </r>
  </si>
  <si>
    <r>
      <rPr>
        <sz val="8"/>
        <rFont val="Times New Roman"/>
        <family val="1"/>
      </rPr>
      <t>THORACSCOPIC LOBECTOMY</t>
    </r>
  </si>
  <si>
    <r>
      <rPr>
        <sz val="9"/>
        <rFont val="Arial"/>
        <family val="2"/>
      </rPr>
      <t>BUCCAL MUCOSAL GRAFT URETHROPLASTY</t>
    </r>
  </si>
  <si>
    <r>
      <rPr>
        <sz val="9"/>
        <rFont val="Arial"/>
        <family val="2"/>
      </rPr>
      <t>CIRCUMCISION-SURGERY</t>
    </r>
  </si>
  <si>
    <r>
      <rPr>
        <sz val="9"/>
        <rFont val="Arial"/>
        <family val="2"/>
      </rPr>
      <t>CYCTOSCOPY+OLU</t>
    </r>
  </si>
  <si>
    <r>
      <rPr>
        <sz val="9"/>
        <rFont val="Arial"/>
        <family val="2"/>
      </rPr>
      <t>CYSTOLITHATRITY</t>
    </r>
  </si>
  <si>
    <r>
      <rPr>
        <sz val="9"/>
        <rFont val="Arial"/>
        <family val="2"/>
      </rPr>
      <t>CYSTOLITHOLAPOXY-SURGERY</t>
    </r>
  </si>
  <si>
    <r>
      <rPr>
        <sz val="9"/>
        <rFont val="Arial"/>
        <family val="2"/>
      </rPr>
      <t>CYSTOLITHOTOMY + OIU</t>
    </r>
  </si>
  <si>
    <r>
      <rPr>
        <sz val="9"/>
        <rFont val="Arial"/>
        <family val="2"/>
      </rPr>
      <t>CYSTOSCOPY DILATION-SURGERY</t>
    </r>
  </si>
  <si>
    <r>
      <rPr>
        <sz val="9"/>
        <rFont val="Arial"/>
        <family val="2"/>
      </rPr>
      <t>CYSTOSCOPY+RGP</t>
    </r>
  </si>
  <si>
    <r>
      <rPr>
        <sz val="9"/>
        <rFont val="Arial"/>
        <family val="2"/>
      </rPr>
      <t>CYSTOSCOPY-SURGERY</t>
    </r>
  </si>
  <si>
    <r>
      <rPr>
        <sz val="9"/>
        <rFont val="Arial"/>
        <family val="2"/>
      </rPr>
      <t>DETORSION WITH FIXATION OF (L)TESTIS</t>
    </r>
  </si>
  <si>
    <r>
      <rPr>
        <sz val="9"/>
        <rFont val="Arial"/>
        <family val="2"/>
      </rPr>
      <t>DJ STANTING -SURGERY</t>
    </r>
  </si>
  <si>
    <r>
      <rPr>
        <sz val="9"/>
        <rFont val="Arial"/>
        <family val="2"/>
      </rPr>
      <t>DJ STENT REMOVAL-SURGERY</t>
    </r>
  </si>
  <si>
    <r>
      <rPr>
        <sz val="9"/>
        <rFont val="Arial"/>
        <family val="2"/>
      </rPr>
      <t>DORSAL SLIT</t>
    </r>
  </si>
  <si>
    <r>
      <rPr>
        <sz val="9"/>
        <rFont val="Arial"/>
        <family val="2"/>
      </rPr>
      <t>DRAINAGE OF PSOAS ABSCESS+I &amp; D</t>
    </r>
  </si>
  <si>
    <r>
      <rPr>
        <sz val="9"/>
        <rFont val="Arial"/>
        <family val="2"/>
      </rPr>
      <t>EXICISION OF CORD CYST WITH HYDROCELECTOMY</t>
    </r>
  </si>
  <si>
    <r>
      <rPr>
        <sz val="9"/>
        <rFont val="Arial"/>
        <family val="2"/>
      </rPr>
      <t>HYPOSPADIUS-ONE STAGE</t>
    </r>
  </si>
  <si>
    <r>
      <rPr>
        <sz val="9"/>
        <rFont val="Arial"/>
        <family val="2"/>
      </rPr>
      <t>HYPOSPADIUS-TWO STAGE</t>
    </r>
  </si>
  <si>
    <r>
      <rPr>
        <sz val="9"/>
        <rFont val="Arial"/>
        <family val="2"/>
      </rPr>
      <t>LASER OIU</t>
    </r>
  </si>
  <si>
    <r>
      <rPr>
        <sz val="9"/>
        <rFont val="Arial"/>
        <family val="2"/>
      </rPr>
      <t>LASER URETERO LITHOTOMY/LITHOTRIPSY</t>
    </r>
  </si>
  <si>
    <r>
      <rPr>
        <sz val="9"/>
        <rFont val="Arial"/>
        <family val="2"/>
      </rPr>
      <t>LIGATION OF TRACHEO-OESOPHAGEAL FISTULA</t>
    </r>
  </si>
  <si>
    <r>
      <rPr>
        <sz val="9"/>
        <rFont val="Arial"/>
        <family val="2"/>
      </rPr>
      <t>LT MINIPARK+DJS+DIVERTICULECTOMY</t>
    </r>
  </si>
  <si>
    <r>
      <rPr>
        <sz val="9"/>
        <rFont val="Arial"/>
        <family val="2"/>
      </rPr>
      <t>MEATOPLASTY+CALIBRATION</t>
    </r>
  </si>
  <si>
    <r>
      <rPr>
        <sz val="9"/>
        <rFont val="Arial"/>
        <family val="2"/>
      </rPr>
      <t>MEATOTOMY -SURGERY</t>
    </r>
  </si>
  <si>
    <r>
      <rPr>
        <sz val="9"/>
        <rFont val="Arial"/>
        <family val="2"/>
      </rPr>
      <t>NEPHRECTOMY-SURGERY</t>
    </r>
  </si>
  <si>
    <r>
      <rPr>
        <sz val="9"/>
        <rFont val="Arial"/>
        <family val="2"/>
      </rPr>
      <t>NEPHROLITHOTOMY-SURGERY</t>
    </r>
  </si>
  <si>
    <r>
      <rPr>
        <sz val="9"/>
        <rFont val="Arial"/>
        <family val="2"/>
      </rPr>
      <t>NEPHROSCOPIC ASSISTED PYELOLITHOTOMY+DJS</t>
    </r>
  </si>
  <si>
    <r>
      <rPr>
        <sz val="9"/>
        <rFont val="Arial"/>
        <family val="2"/>
      </rPr>
      <t>OPEN PROSTETECTOMY</t>
    </r>
  </si>
  <si>
    <r>
      <rPr>
        <sz val="9"/>
        <rFont val="Arial"/>
        <family val="2"/>
      </rPr>
      <t>OPTICAL URETHROTOMY-SURGERY</t>
    </r>
  </si>
  <si>
    <r>
      <rPr>
        <sz val="9"/>
        <rFont val="Arial"/>
        <family val="2"/>
      </rPr>
      <t>ORCHIDECTOMY-SURGERY</t>
    </r>
  </si>
  <si>
    <r>
      <rPr>
        <sz val="9"/>
        <rFont val="Arial"/>
        <family val="2"/>
      </rPr>
      <t>ORCHIOPEXY-SURGERY</t>
    </r>
  </si>
  <si>
    <r>
      <rPr>
        <sz val="9"/>
        <rFont val="Arial"/>
        <family val="2"/>
      </rPr>
      <t>PARTIAL NEPHRECTOMY-SURGERY</t>
    </r>
  </si>
  <si>
    <r>
      <rPr>
        <sz val="9"/>
        <rFont val="Arial"/>
        <family val="2"/>
      </rPr>
      <t>PCNL-SINGLE STONE SURGERY</t>
    </r>
  </si>
  <si>
    <r>
      <rPr>
        <sz val="9"/>
        <rFont val="Arial"/>
        <family val="2"/>
      </rPr>
      <t>PCNL-SURGERY + STENTY</t>
    </r>
  </si>
  <si>
    <r>
      <rPr>
        <sz val="9"/>
        <rFont val="Arial"/>
        <family val="2"/>
      </rPr>
      <t>PYELOLITHOTOMY WITH STENTING-SURGERY</t>
    </r>
  </si>
  <si>
    <r>
      <rPr>
        <sz val="9"/>
        <rFont val="Arial"/>
        <family val="2"/>
      </rPr>
      <t>PYELOLITHOTOMY-SURGERY</t>
    </r>
  </si>
  <si>
    <r>
      <rPr>
        <sz val="9"/>
        <rFont val="Arial"/>
        <family val="2"/>
      </rPr>
      <t>PYELOPLASTY-SURGERY</t>
    </r>
  </si>
  <si>
    <r>
      <rPr>
        <sz val="9"/>
        <rFont val="Arial"/>
        <family val="2"/>
      </rPr>
      <t>RADICAL CYSTECTOMY-SURGERY</t>
    </r>
  </si>
  <si>
    <r>
      <rPr>
        <sz val="9"/>
        <rFont val="Arial"/>
        <family val="2"/>
      </rPr>
      <t>RADICAL NEPHRECTOMY-SURGERY</t>
    </r>
  </si>
  <si>
    <r>
      <rPr>
        <sz val="9"/>
        <rFont val="Arial"/>
        <family val="2"/>
      </rPr>
      <t>RENAL EXPLORATION</t>
    </r>
  </si>
  <si>
    <r>
      <rPr>
        <sz val="9"/>
        <rFont val="Arial"/>
        <family val="2"/>
      </rPr>
      <t>REPAIR OF BLADDER</t>
    </r>
  </si>
  <si>
    <r>
      <rPr>
        <sz val="9"/>
        <rFont val="Arial"/>
        <family val="2"/>
      </rPr>
      <t>REPAIR OF PENILE INJURY</t>
    </r>
  </si>
  <si>
    <r>
      <rPr>
        <sz val="9"/>
        <rFont val="Arial"/>
        <family val="2"/>
      </rPr>
      <t>RIR + DJ STENTING</t>
    </r>
  </si>
  <si>
    <r>
      <rPr>
        <sz val="9"/>
        <rFont val="Arial"/>
        <family val="2"/>
      </rPr>
      <t>RIRS</t>
    </r>
  </si>
  <si>
    <r>
      <rPr>
        <sz val="9"/>
        <rFont val="Arial"/>
        <family val="2"/>
      </rPr>
      <t>SUPREPUBIC STONE REMOVAL-SURGERY</t>
    </r>
  </si>
  <si>
    <r>
      <rPr>
        <sz val="9"/>
        <rFont val="Arial"/>
        <family val="2"/>
      </rPr>
      <t>TESTICULAR BIOPSY-SURGERY</t>
    </r>
  </si>
  <si>
    <r>
      <rPr>
        <sz val="9"/>
        <rFont val="Arial"/>
        <family val="2"/>
      </rPr>
      <t>TUBRT-SURGERY</t>
    </r>
  </si>
  <si>
    <r>
      <rPr>
        <sz val="9"/>
        <rFont val="Arial"/>
        <family val="2"/>
      </rPr>
      <t>TURP -SURGERY</t>
    </r>
  </si>
  <si>
    <r>
      <rPr>
        <sz val="9"/>
        <rFont val="Arial"/>
        <family val="2"/>
      </rPr>
      <t>URETEROCELE-SURGERY</t>
    </r>
  </si>
  <si>
    <r>
      <rPr>
        <sz val="9"/>
        <rFont val="Arial"/>
        <family val="2"/>
      </rPr>
      <t>URETEROLITHOTOMY-SURGERY</t>
    </r>
  </si>
  <si>
    <r>
      <rPr>
        <sz val="9"/>
        <rFont val="Arial"/>
        <family val="2"/>
      </rPr>
      <t>URETERO-SIGMOIDOSTOMY+DJS</t>
    </r>
  </si>
  <si>
    <r>
      <rPr>
        <sz val="9"/>
        <rFont val="Arial"/>
        <family val="2"/>
      </rPr>
      <t>URETHRAL DILATATION-SURGERY</t>
    </r>
  </si>
  <si>
    <r>
      <rPr>
        <sz val="9"/>
        <rFont val="Arial"/>
        <family val="2"/>
      </rPr>
      <t>URETHROPLASTY-ONE STAGE</t>
    </r>
  </si>
  <si>
    <r>
      <rPr>
        <sz val="9"/>
        <rFont val="Arial"/>
        <family val="2"/>
      </rPr>
      <t>URSL + DJ STENTING -SURGERY</t>
    </r>
  </si>
  <si>
    <r>
      <rPr>
        <sz val="9"/>
        <rFont val="Arial"/>
        <family val="2"/>
      </rPr>
      <t>V V F REPAIR-SURGERY</t>
    </r>
  </si>
  <si>
    <r>
      <rPr>
        <sz val="9"/>
        <rFont val="Arial"/>
        <family val="2"/>
      </rPr>
      <t>LAP ADRENELECTOMY-SURGERY</t>
    </r>
  </si>
  <si>
    <r>
      <rPr>
        <sz val="9"/>
        <rFont val="Arial"/>
        <family val="2"/>
      </rPr>
      <t>LAP KIDNEY CYST OPERATION-SURGERY</t>
    </r>
  </si>
  <si>
    <r>
      <rPr>
        <sz val="9"/>
        <rFont val="Arial"/>
        <family val="2"/>
      </rPr>
      <t>LAP NEPHRECTOMY -SURGERY</t>
    </r>
  </si>
  <si>
    <r>
      <rPr>
        <sz val="9"/>
        <rFont val="Arial"/>
        <family val="2"/>
      </rPr>
      <t>LAP RADICAL NEPHRECTOMY -SURGERY</t>
    </r>
  </si>
  <si>
    <r>
      <rPr>
        <sz val="9"/>
        <rFont val="Arial"/>
        <family val="2"/>
      </rPr>
      <t>LAP URETEROLITHOTOMY-SURGERY</t>
    </r>
  </si>
  <si>
    <r>
      <rPr>
        <sz val="9"/>
        <rFont val="Arial"/>
        <family val="2"/>
      </rPr>
      <t>LAP-PYELOPLASTY-SURGERY</t>
    </r>
  </si>
  <si>
    <r>
      <rPr>
        <sz val="9"/>
        <rFont val="Times New Roman"/>
        <family val="1"/>
      </rPr>
      <t>RIR</t>
    </r>
  </si>
  <si>
    <r>
      <rPr>
        <sz val="9"/>
        <rFont val="Times New Roman"/>
        <family val="1"/>
      </rPr>
      <t>HOLEP</t>
    </r>
  </si>
  <si>
    <r>
      <rPr>
        <b/>
        <sz val="9"/>
        <rFont val="Times New Roman"/>
        <family val="1"/>
      </rPr>
      <t>NOTE</t>
    </r>
  </si>
  <si>
    <r>
      <rPr>
        <sz val="9"/>
        <rFont val="Times New Roman"/>
        <family val="1"/>
      </rPr>
      <t>LASER CHARGES HOLEP</t>
    </r>
  </si>
  <si>
    <r>
      <rPr>
        <sz val="9"/>
        <rFont val="Times New Roman"/>
        <family val="1"/>
      </rPr>
      <t>LASER CHARGES FOR STONE SURGERY</t>
    </r>
  </si>
  <si>
    <r>
      <rPr>
        <sz val="9"/>
        <rFont val="Times New Roman"/>
        <family val="1"/>
      </rPr>
      <t>LASER CHARGES FOR OTHER PROCEDURES</t>
    </r>
  </si>
  <si>
    <r>
      <rPr>
        <sz val="9"/>
        <rFont val="Times New Roman"/>
        <family val="1"/>
      </rPr>
      <t>RADICAL NEPHRECTOMY</t>
    </r>
  </si>
  <si>
    <r>
      <rPr>
        <sz val="9"/>
        <rFont val="Times New Roman"/>
        <family val="1"/>
      </rPr>
      <t>RADICAL NEPHROURETERECTOMY</t>
    </r>
  </si>
  <si>
    <r>
      <rPr>
        <sz val="9"/>
        <rFont val="Times New Roman"/>
        <family val="1"/>
      </rPr>
      <t>RADICAL CYSTECTOMY + DIVERSION</t>
    </r>
  </si>
  <si>
    <r>
      <rPr>
        <sz val="9"/>
        <rFont val="Times New Roman"/>
        <family val="1"/>
      </rPr>
      <t>RADICAL CYSTECTOMY</t>
    </r>
  </si>
  <si>
    <r>
      <rPr>
        <b/>
        <sz val="10"/>
        <rFont val="Trebuchet MS"/>
        <family val="2"/>
      </rPr>
      <t>KIDNEY TRANSPLANTATION PACKAGE</t>
    </r>
  </si>
  <si>
    <r>
      <rPr>
        <b/>
        <sz val="10"/>
        <rFont val="Trebuchet MS"/>
        <family val="2"/>
      </rPr>
      <t>PERMANENT PACEMAKER IMPLANTATION PACKAGE</t>
    </r>
  </si>
  <si>
    <r>
      <rPr>
        <b/>
        <sz val="10"/>
        <rFont val="Trebuchet MS"/>
        <family val="2"/>
      </rPr>
      <t>TEMPORARY PACEMAKER IMPLANTATION PACKAGE</t>
    </r>
  </si>
  <si>
    <r>
      <rPr>
        <b/>
        <sz val="10"/>
        <rFont val="Trebuchet MS"/>
        <family val="2"/>
      </rPr>
      <t>PDA CLOSURE</t>
    </r>
  </si>
  <si>
    <r>
      <rPr>
        <b/>
        <sz val="10"/>
        <rFont val="Trebuchet MS"/>
        <family val="2"/>
      </rPr>
      <t>PERICARDIAL SYNTHESIS</t>
    </r>
  </si>
  <si>
    <r>
      <rPr>
        <b/>
        <sz val="10"/>
        <rFont val="Trebuchet MS"/>
        <family val="2"/>
      </rPr>
      <t>VERICOSE VEIN THERMAL ABLATION</t>
    </r>
  </si>
  <si>
    <r>
      <rPr>
        <b/>
        <sz val="10"/>
        <rFont val="Trebuchet MS"/>
        <family val="2"/>
      </rPr>
      <t>PERIPHERAL ANGIOPLASTY</t>
    </r>
  </si>
  <si>
    <r>
      <rPr>
        <b/>
        <sz val="10"/>
        <rFont val="Trebuchet MS"/>
        <family val="2"/>
      </rPr>
      <t>EMBOLIZATION</t>
    </r>
  </si>
  <si>
    <r>
      <rPr>
        <b/>
        <sz val="10"/>
        <rFont val="Trebuchet MS"/>
        <family val="2"/>
      </rPr>
      <t>IVC FILTER PLACEMENT</t>
    </r>
  </si>
  <si>
    <r>
      <rPr>
        <b/>
        <sz val="10"/>
        <rFont val="Trebuchet MS"/>
        <family val="2"/>
      </rPr>
      <t>IVC FILTER REMOVAL</t>
    </r>
  </si>
  <si>
    <r>
      <rPr>
        <b/>
        <sz val="10"/>
        <rFont val="Trebuchet MS"/>
        <family val="2"/>
      </rPr>
      <t>CORONARY ANGIOGRAPHY</t>
    </r>
  </si>
  <si>
    <r>
      <rPr>
        <b/>
        <sz val="10"/>
        <rFont val="Trebuchet MS"/>
        <family val="2"/>
      </rPr>
      <t>CORONARY ANGIOPLASTY</t>
    </r>
  </si>
  <si>
    <r>
      <rPr>
        <b/>
        <sz val="10"/>
        <rFont val="Trebuchet MS"/>
        <family val="2"/>
      </rPr>
      <t>ICD/CRT IMPLANTATION</t>
    </r>
  </si>
  <si>
    <r>
      <rPr>
        <b/>
        <sz val="9.5"/>
        <rFont val="Trebuchet MS"/>
        <family val="2"/>
      </rPr>
      <t>Sl. No.</t>
    </r>
  </si>
  <si>
    <r>
      <rPr>
        <b/>
        <sz val="9.5"/>
        <rFont val="Trebuchet MS"/>
        <family val="2"/>
      </rPr>
      <t>Particulars</t>
    </r>
  </si>
  <si>
    <r>
      <rPr>
        <sz val="9"/>
        <rFont val="Arial"/>
        <family val="2"/>
      </rPr>
      <t xml:space="preserve">Accommodation </t>
    </r>
    <r>
      <rPr>
        <b/>
        <i/>
        <sz val="9"/>
        <rFont val="Arial"/>
        <family val="2"/>
      </rPr>
      <t>(8  days) (ICU &amp; Semi Cabin)</t>
    </r>
  </si>
  <si>
    <r>
      <rPr>
        <sz val="9"/>
        <rFont val="Arial"/>
        <family val="2"/>
      </rPr>
      <t>Investigation</t>
    </r>
  </si>
  <si>
    <r>
      <rPr>
        <sz val="9"/>
        <rFont val="Arial"/>
        <family val="2"/>
      </rPr>
      <t>Medicine &amp; OT Consumables</t>
    </r>
  </si>
  <si>
    <r>
      <rPr>
        <sz val="9"/>
        <rFont val="Arial"/>
        <family val="2"/>
      </rPr>
      <t>Consultancy fees</t>
    </r>
  </si>
  <si>
    <r>
      <rPr>
        <sz val="9"/>
        <rFont val="Arial"/>
        <family val="2"/>
      </rPr>
      <t>RMO Fees</t>
    </r>
  </si>
  <si>
    <r>
      <rPr>
        <sz val="9"/>
        <rFont val="Arial"/>
        <family val="2"/>
      </rPr>
      <t>Nephrectomy Procedure with OT charges</t>
    </r>
  </si>
  <si>
    <r>
      <rPr>
        <b/>
        <sz val="11.5"/>
        <rFont val="Trebuchet MS"/>
        <family val="2"/>
      </rPr>
      <t>Total :</t>
    </r>
  </si>
  <si>
    <r>
      <rPr>
        <sz val="9"/>
        <rFont val="Arial"/>
        <family val="2"/>
      </rPr>
      <t xml:space="preserve">Accomodation </t>
    </r>
    <r>
      <rPr>
        <b/>
        <i/>
        <sz val="9"/>
        <rFont val="Arial"/>
        <family val="2"/>
      </rPr>
      <t>(15  days) (ICU &amp; AC General Ward)</t>
    </r>
  </si>
  <si>
    <r>
      <rPr>
        <sz val="9"/>
        <rFont val="Arial"/>
        <family val="2"/>
      </rPr>
      <t>Haemo Dialysis</t>
    </r>
  </si>
  <si>
    <r>
      <rPr>
        <sz val="9"/>
        <rFont val="Arial"/>
        <family val="2"/>
      </rPr>
      <t>Investigations</t>
    </r>
  </si>
  <si>
    <r>
      <rPr>
        <b/>
        <i/>
        <sz val="11.5"/>
        <rFont val="Arial"/>
        <family val="2"/>
      </rPr>
      <t>GRAND TOTAL:</t>
    </r>
  </si>
  <si>
    <r>
      <rPr>
        <b/>
        <u/>
        <sz val="8"/>
        <rFont val="Trebuchet MS"/>
        <family val="2"/>
      </rPr>
      <t>PLEASE NOTE:</t>
    </r>
  </si>
  <si>
    <r>
      <rPr>
        <i/>
        <sz val="8"/>
        <rFont val="Trebuchet MS"/>
        <family val="2"/>
      </rPr>
      <t>(i)</t>
    </r>
  </si>
  <si>
    <r>
      <rPr>
        <i/>
        <sz val="8"/>
        <rFont val="Trebuchet MS"/>
        <family val="2"/>
      </rPr>
      <t>PRE-TRANSPLANT INVESTIGATIONS  NOT INCLUDED IN THIS ESTIMATE.</t>
    </r>
  </si>
  <si>
    <r>
      <rPr>
        <i/>
        <sz val="8"/>
        <rFont val="Trebuchet MS"/>
        <family val="2"/>
      </rPr>
      <t>(ii)</t>
    </r>
  </si>
  <si>
    <r>
      <rPr>
        <i/>
        <sz val="8"/>
        <rFont val="Trebuchet MS"/>
        <family val="2"/>
      </rPr>
      <t>THIS ESTIMATE IS EFFECTIVE FROM 2(TWO) DAYS PRIOR TO TRANSPLANTATION.</t>
    </r>
  </si>
  <si>
    <r>
      <rPr>
        <i/>
        <sz val="8"/>
        <rFont val="Trebuchet MS"/>
        <family val="2"/>
      </rPr>
      <t>(iii)</t>
    </r>
  </si>
  <si>
    <r>
      <rPr>
        <i/>
        <sz val="8"/>
        <rFont val="Trebuchet MS"/>
        <family val="2"/>
      </rPr>
      <t>(iv)</t>
    </r>
  </si>
  <si>
    <r>
      <rPr>
        <i/>
        <sz val="8"/>
        <rFont val="Trebuchet MS"/>
        <family val="2"/>
      </rPr>
      <t>(v)</t>
    </r>
  </si>
  <si>
    <r>
      <rPr>
        <i/>
        <sz val="8"/>
        <rFont val="Trebuchet MS"/>
        <family val="2"/>
      </rPr>
      <t>THIS ESTIMATE INCLUDES EIGHT DAYS HOSPITAL STAY FOR DONOR AND FIFTEEN DAYS FOR RECIPIENT. ANY STAY EXCEEDING THIS LIMIT WILL BE CHARGED EXTRA.</t>
    </r>
  </si>
  <si>
    <r>
      <rPr>
        <i/>
        <sz val="8"/>
        <rFont val="Trebuchet MS"/>
        <family val="2"/>
      </rPr>
      <t>(vi)</t>
    </r>
  </si>
  <si>
    <r>
      <rPr>
        <i/>
        <sz val="8"/>
        <rFont val="Trebuchet MS"/>
        <family val="2"/>
      </rPr>
      <t>THE ESTIMATE IS FOR STAY IN ICU/SEMI CABIN/AC GENERAL WARD ONLY.</t>
    </r>
  </si>
  <si>
    <r>
      <rPr>
        <b/>
        <i/>
        <sz val="8"/>
        <rFont val="Arial"/>
        <family val="2"/>
      </rPr>
      <t>(vii)</t>
    </r>
  </si>
  <si>
    <r>
      <rPr>
        <b/>
        <sz val="13"/>
        <rFont val="Trebuchet MS"/>
        <family val="2"/>
      </rPr>
      <t>PACKAGE INCLUSIONS</t>
    </r>
  </si>
  <si>
    <r>
      <rPr>
        <b/>
        <sz val="8"/>
        <rFont val="Trebuchet MS"/>
        <family val="2"/>
      </rPr>
      <t>STAY</t>
    </r>
  </si>
  <si>
    <r>
      <rPr>
        <sz val="8"/>
        <rFont val="Arial"/>
        <family val="2"/>
      </rPr>
      <t>FIVE DAYS</t>
    </r>
  </si>
  <si>
    <r>
      <rPr>
        <b/>
        <sz val="8"/>
        <rFont val="Trebuchet MS"/>
        <family val="2"/>
      </rPr>
      <t>INVESTIGATION</t>
    </r>
  </si>
  <si>
    <r>
      <rPr>
        <sz val="8"/>
        <rFont val="Arial"/>
        <family val="2"/>
      </rPr>
      <t xml:space="preserve">TSH, CBC, CREATININE, BLOOD UREA, HIV (SPOT), HBsAg (SCREENING), ANTI-HCV, ECG, CHEST X
</t>
    </r>
    <r>
      <rPr>
        <sz val="8"/>
        <rFont val="Arial"/>
        <family val="2"/>
      </rPr>
      <t>RAY, FBS,PPBS, Na+, K+,SGPT, URINE RE, BLOOD GROUP, PT/INR, BT, CT</t>
    </r>
  </si>
  <si>
    <r>
      <rPr>
        <b/>
        <sz val="8"/>
        <rFont val="Trebuchet MS"/>
        <family val="2"/>
      </rPr>
      <t>PHARMACY</t>
    </r>
  </si>
  <si>
    <r>
      <rPr>
        <b/>
        <sz val="8"/>
        <rFont val="Trebuchet MS"/>
        <family val="2"/>
      </rPr>
      <t>CONSUMABLE</t>
    </r>
  </si>
  <si>
    <r>
      <rPr>
        <sz val="8"/>
        <rFont val="Arial"/>
        <family val="2"/>
      </rPr>
      <t>CANNULA(3 WAY)-1, IV CANNULA-3, DIAL–A-FLOW-1, MCROPORE(3”)-1, OPSITE (30 X 28)-1, OPSITE (15.5 X 8.5)-1, NEEDLE, SYRINGE (10CC)-30,SYRINGE (5CC)-10, SYRINGE(2CC)-5, GLOVES-25,</t>
    </r>
  </si>
  <si>
    <r>
      <rPr>
        <b/>
        <sz val="8"/>
        <rFont val="Trebuchet MS"/>
        <family val="2"/>
      </rPr>
      <t>CONSULTATION</t>
    </r>
  </si>
  <si>
    <r>
      <rPr>
        <sz val="8"/>
        <rFont val="Arial"/>
        <family val="2"/>
      </rPr>
      <t>CARDIOLOGIST &amp; ANESTHESIOLOGIST FEES SURGEON FESS + ASST SURGEON FEES + ANESTHESIOLIGIST FEES + CARDIOLOGIST FEES (ONLY FOR PACKAGE PERIOD)</t>
    </r>
  </si>
  <si>
    <r>
      <rPr>
        <b/>
        <sz val="8"/>
        <rFont val="Trebuchet MS"/>
        <family val="2"/>
      </rPr>
      <t>OTHER</t>
    </r>
  </si>
  <si>
    <r>
      <rPr>
        <sz val="8"/>
        <rFont val="Arial"/>
        <family val="2"/>
      </rPr>
      <t>SUTURE MERSILK-3 (2-0), VICRYL-2(1-0), MICROSHIELD(100ML)-1, DYNAPLAST (4")-1, SKIV STAPPLER-1</t>
    </r>
  </si>
  <si>
    <r>
      <rPr>
        <b/>
        <sz val="8"/>
        <rFont val="Trebuchet MS"/>
        <family val="2"/>
      </rPr>
      <t>NOTES</t>
    </r>
  </si>
  <si>
    <r>
      <rPr>
        <sz val="8"/>
        <rFont val="Arial"/>
        <family val="2"/>
      </rPr>
      <t>(I) MEDICINE &amp; CONSUMABLE AS GIVEN ABOVE IS ONLY FOR PACKAGE PERIOD  (MAXIMUM LIMIT Rs.15,000/-)</t>
    </r>
  </si>
  <si>
    <r>
      <rPr>
        <sz val="8"/>
        <rFont val="Arial"/>
        <family val="2"/>
      </rPr>
      <t>(ii) COST OF PACEMAKER, TPI LEAD AND OTHER CONSUMABLE WILL BE CHARGED EXTRA</t>
    </r>
  </si>
  <si>
    <r>
      <rPr>
        <sz val="8"/>
        <rFont val="Arial"/>
        <family val="2"/>
      </rPr>
      <t>(iii) MORE THAN 5 DAYS / HIGHER CATEGORY ROOM STAY WILL BE CHARGED EXTRA</t>
    </r>
  </si>
  <si>
    <r>
      <rPr>
        <b/>
        <sz val="9.5"/>
        <rFont val="Times New Roman"/>
        <family val="1"/>
      </rPr>
      <t>SL.NO.</t>
    </r>
  </si>
  <si>
    <r>
      <rPr>
        <b/>
        <sz val="9.5"/>
        <rFont val="Times New Roman"/>
        <family val="1"/>
      </rPr>
      <t>PARTICULARS</t>
    </r>
  </si>
  <si>
    <r>
      <rPr>
        <sz val="8"/>
        <rFont val="Arial"/>
        <family val="2"/>
      </rPr>
      <t>PROCEDURE CHARGES  &amp; PROFESSIONAL FEE INCLUSIVE OF  CATHLAB FEE, SURGEON FEE)</t>
    </r>
  </si>
  <si>
    <r>
      <rPr>
        <sz val="8"/>
        <rFont val="Arial"/>
        <family val="2"/>
      </rPr>
      <t xml:space="preserve">PROCEDURE CHARGES  &amp; PROFESSIONAL FEE
</t>
    </r>
    <r>
      <rPr>
        <sz val="8"/>
        <rFont val="Arial"/>
        <family val="2"/>
      </rPr>
      <t>INCLUSIVE OF  CATHLAB FEE, SURGEON FEE)</t>
    </r>
  </si>
  <si>
    <r>
      <rPr>
        <b/>
        <sz val="12.5"/>
        <rFont val="Trebuchet MS"/>
        <family val="2"/>
      </rPr>
      <t>(PACKAGE INCLUSIONS)</t>
    </r>
  </si>
  <si>
    <r>
      <rPr>
        <sz val="8"/>
        <rFont val="Arial"/>
        <family val="2"/>
      </rPr>
      <t>MAXIMUM TWO  DAYS (HEART COMMAND CENTRE / CATH RECOVERY)</t>
    </r>
  </si>
  <si>
    <r>
      <rPr>
        <sz val="8"/>
        <rFont val="Arial"/>
        <family val="2"/>
      </rPr>
      <t>TSH, CBC, CREATININE, HIV, HBsAg, HCV, ECG, CHEST X RAY, FBS,PPBS, Na+, K+, SGOT, PT, URINE RE, PLATELET COUNT, BLOOD GROUPING</t>
    </r>
  </si>
  <si>
    <r>
      <rPr>
        <sz val="8"/>
        <rFont val="Arial"/>
        <family val="2"/>
      </rPr>
      <t>ATROPIN SULPHATE, HEPARIN, I.V. DILZEM, MORPHIN, XYLOCANE, BETADINE, NORMAL SALINE, GLOVES, DISPOSABLE SYRINGE</t>
    </r>
  </si>
  <si>
    <r>
      <rPr>
        <sz val="8"/>
        <rFont val="Arial"/>
        <family val="2"/>
      </rPr>
      <t>2 - CATHETER, 1 - GUIDE WIRE, 1 - RADIAL / FEMORAL  SHEETH, 1 - GUIDING CATHETER, 1 - BMV PTCA GUIDE WIRE, 1 - STEBILIZER SOFT GUIDE WIRE, GLOVES,  IV SET, PRESSURE LINE, CONTROL SYRINGE</t>
    </r>
  </si>
  <si>
    <r>
      <rPr>
        <sz val="8"/>
        <rFont val="Arial"/>
        <family val="2"/>
      </rPr>
      <t>CARDIOLOGIST FEES FOR PACKAGE PERIOD</t>
    </r>
  </si>
  <si>
    <r>
      <rPr>
        <sz val="8"/>
        <rFont val="Arial"/>
        <family val="2"/>
      </rPr>
      <t>MONITOR AND OXYGEN FOR PACKAGE PERIOD</t>
    </r>
  </si>
  <si>
    <r>
      <rPr>
        <sz val="8"/>
        <rFont val="Arial"/>
        <family val="2"/>
      </rPr>
      <t>(i) STENTS, BALLOON &amp; EXTRA CONSUMABLES NOT INCLUDED IN PACKAGE.</t>
    </r>
  </si>
  <si>
    <r>
      <rPr>
        <sz val="8"/>
        <rFont val="Arial"/>
        <family val="2"/>
      </rPr>
      <t>(ii) MEDICINE AS GIVEN ABOVE IS ONLY FOR PROCEDURE.</t>
    </r>
  </si>
  <si>
    <r>
      <rPr>
        <sz val="8"/>
        <rFont val="Arial"/>
        <family val="2"/>
      </rPr>
      <t>(iii)PACKAGE INCLUDES 24 HOURS STAY IN ICU / CATH RECOVERY.</t>
    </r>
  </si>
  <si>
    <r>
      <rPr>
        <sz val="8"/>
        <rFont val="Arial"/>
        <family val="2"/>
      </rPr>
      <t>(iv) IF PATIENT STAYS IN SUPER DELUXE / DELUXE CABIN, WILL BE CHARGED EXTRA.</t>
    </r>
  </si>
  <si>
    <r>
      <rPr>
        <sz val="8"/>
        <rFont val="Arial"/>
        <family val="2"/>
      </rPr>
      <t>(v) IF REQUIRED, EXTRA CD, WILL BE CHARGED EXTRA</t>
    </r>
  </si>
  <si>
    <r>
      <rPr>
        <sz val="8"/>
        <rFont val="Arial"/>
        <family val="2"/>
      </rPr>
      <t>MAXIMUM THREE  DAYS (HEART COMMAND CENTRE / CATH RECOVERY)</t>
    </r>
  </si>
  <si>
    <r>
      <rPr>
        <sz val="9"/>
        <rFont val="Arial"/>
        <family val="2"/>
      </rPr>
      <t>FIVE DAYS IN HCC/ CATH RECOVERY</t>
    </r>
  </si>
  <si>
    <r>
      <rPr>
        <sz val="9"/>
        <rFont val="Arial"/>
        <family val="2"/>
      </rPr>
      <t xml:space="preserve">TSH, CBC, CREATININE,BLOOD UREA, HIV, (SGOT), HBsAg, ( SCREENING), ANTI-HCV,ECG,CHEST X RAY, FBS, PPBS,Na+,K+,SGOT,SGPT,URINE RE,
</t>
    </r>
    <r>
      <rPr>
        <sz val="9"/>
        <rFont val="Arial"/>
        <family val="2"/>
      </rPr>
      <t>BLOOD GROUPING , PT/INR,BT,CT</t>
    </r>
  </si>
  <si>
    <r>
      <rPr>
        <sz val="9"/>
        <rFont val="Arial"/>
        <family val="2"/>
      </rPr>
      <t>INJ. GENTAMYCIN(80MG)-5, INJ, ISOLIN-1, INJ ATROPIN-4, INJ TAZAR (PIPRACILLIN-TAZOBACTUM)-15, INJ , PANTOCID-5, INJ TARGOCID-6, INJ. XYLOCANE(2%)-1, TAB CHYMORAL FORTE-15,T-BACT-1, NS(500 ML)-6, BETADINE(100GM)-1</t>
    </r>
  </si>
  <si>
    <r>
      <rPr>
        <sz val="9"/>
        <rFont val="Arial"/>
        <family val="2"/>
      </rPr>
      <t>CANNULA(3 WAY)-1, IV CANNULA -3, DIAL - A- FLOW-1, MCROPORE(3'')-1, OPSITE(30 X 28) -1, OPSITE (15.5 X 8.5) -1, NEEDLE, SYRINGE(10CC)-30, SYRINGE (5CC)-10, SYRINGE (2CC)-5, GLOVES-25, SUTURE ( MERSILK-2(0), VICRYL-2(O), MICROSHIELD(100ML)-1, DYNAPLAST(4")-1, SKIN STAPPLER-1</t>
    </r>
  </si>
  <si>
    <r>
      <rPr>
        <sz val="9"/>
        <rFont val="Arial"/>
        <family val="2"/>
      </rPr>
      <t>SURGEON FEES + ASST.SURGEON FEES+ ANESTHESIOLOGIST  FEES+ CARDIOLOGIST FEES(ONLY FOR PACKAGE PERIOD)</t>
    </r>
  </si>
  <si>
    <r>
      <rPr>
        <sz val="8"/>
        <rFont val="Arial"/>
        <family val="2"/>
      </rPr>
      <t xml:space="preserve">(I) MEDICINE &amp; CONSUMABLE AS GIVEN ABOVE IS ONLY FOR PACKAGE PERIOD  (MAXIMUM LIMIT
</t>
    </r>
    <r>
      <rPr>
        <sz val="8"/>
        <rFont val="Arial"/>
        <family val="2"/>
      </rPr>
      <t>Rs.15,000/-)</t>
    </r>
  </si>
  <si>
    <r>
      <rPr>
        <sz val="8"/>
        <rFont val="Arial"/>
        <family val="2"/>
      </rPr>
      <t>(II) COST OF I.C.D., / CRT /  TPI LEAD AND OTHER CONSUMABLES WILL BE CHARGED EXTRA</t>
    </r>
  </si>
  <si>
    <r>
      <rPr>
        <sz val="8"/>
        <rFont val="Arial"/>
        <family val="2"/>
      </rPr>
      <t>(III) MORE THAN 5 DAYS / HIGHER CATEGORY ROOM STAY WILL BE CHARGED EXTRA</t>
    </r>
  </si>
  <si>
    <r>
      <rPr>
        <sz val="9"/>
        <rFont val="Arial"/>
        <family val="2"/>
      </rPr>
      <t>(A) IN GUWAHATI</t>
    </r>
  </si>
  <si>
    <r>
      <rPr>
        <sz val="9"/>
        <rFont val="Arial"/>
        <family val="2"/>
      </rPr>
      <t>(B) TO AIRPORT( DROPPING)</t>
    </r>
  </si>
  <si>
    <r>
      <rPr>
        <sz val="9"/>
        <rFont val="Arial"/>
        <family val="2"/>
      </rPr>
      <t>(C) TO AIRPORT( PICK UP)</t>
    </r>
  </si>
  <si>
    <r>
      <rPr>
        <sz val="9"/>
        <rFont val="Arial"/>
        <family val="2"/>
      </rPr>
      <t>AIR/WATER MATRESS(PER DAY)</t>
    </r>
  </si>
  <si>
    <r>
      <rPr>
        <sz val="9"/>
        <rFont val="Arial"/>
        <family val="2"/>
      </rPr>
      <t>DOCUMENTATION CHARGES (MRD)</t>
    </r>
  </si>
  <si>
    <r>
      <rPr>
        <sz val="9"/>
        <rFont val="Arial"/>
        <family val="2"/>
      </rPr>
      <t>BIG</t>
    </r>
  </si>
  <si>
    <r>
      <rPr>
        <sz val="9"/>
        <rFont val="Arial"/>
        <family val="2"/>
      </rPr>
      <t>MEDIUM</t>
    </r>
  </si>
  <si>
    <r>
      <rPr>
        <sz val="9"/>
        <rFont val="Arial"/>
        <family val="2"/>
      </rPr>
      <t>BLOOD TRANSFUSSION PER UNIT</t>
    </r>
  </si>
  <si>
    <r>
      <rPr>
        <sz val="9"/>
        <rFont val="Arial"/>
        <family val="2"/>
      </rPr>
      <t>IV FLUID</t>
    </r>
  </si>
  <si>
    <r>
      <rPr>
        <sz val="9"/>
        <rFont val="Arial"/>
        <family val="2"/>
      </rPr>
      <t>IM INJECTION</t>
    </r>
  </si>
  <si>
    <r>
      <rPr>
        <sz val="9"/>
        <rFont val="Arial"/>
        <family val="2"/>
      </rPr>
      <t>IV INJECTION</t>
    </r>
  </si>
  <si>
    <r>
      <rPr>
        <sz val="9"/>
        <rFont val="Arial"/>
        <family val="2"/>
      </rPr>
      <t>IV MEDICATION OVER 1/2 - 1 HOUR</t>
    </r>
  </si>
  <si>
    <r>
      <rPr>
        <sz val="9"/>
        <rFont val="Arial"/>
        <family val="2"/>
      </rPr>
      <t>RBS BY GLUCOMETER PER TIME</t>
    </r>
  </si>
  <si>
    <r>
      <rPr>
        <sz val="9"/>
        <rFont val="Arial"/>
        <family val="2"/>
      </rPr>
      <t>NEBULISATION PER TIME</t>
    </r>
  </si>
  <si>
    <r>
      <rPr>
        <sz val="9"/>
        <rFont val="Arial"/>
        <family val="2"/>
      </rPr>
      <t>CATHETERISATION</t>
    </r>
  </si>
  <si>
    <r>
      <rPr>
        <sz val="9"/>
        <rFont val="Arial"/>
        <family val="2"/>
      </rPr>
      <t>ASCITIC TAPPING DIAGNOSTIC</t>
    </r>
  </si>
  <si>
    <r>
      <rPr>
        <sz val="9"/>
        <rFont val="Arial"/>
        <family val="2"/>
      </rPr>
      <t>ASCITIC TAPPING THERAPEUTIC</t>
    </r>
  </si>
  <si>
    <r>
      <rPr>
        <sz val="9"/>
        <rFont val="Arial"/>
        <family val="2"/>
      </rPr>
      <t>PLEURAL TAPPING DIAGNOSTIC</t>
    </r>
  </si>
  <si>
    <r>
      <rPr>
        <sz val="9"/>
        <rFont val="Arial"/>
        <family val="2"/>
      </rPr>
      <t>PLEURAL TAPPING THERAPEUTIC</t>
    </r>
  </si>
  <si>
    <r>
      <rPr>
        <sz val="9"/>
        <rFont val="Arial"/>
        <family val="2"/>
      </rPr>
      <t>INFRA RAY</t>
    </r>
  </si>
  <si>
    <r>
      <rPr>
        <sz val="9"/>
        <rFont val="Arial"/>
        <family val="2"/>
      </rPr>
      <t>MINOR STITCHING</t>
    </r>
  </si>
  <si>
    <r>
      <rPr>
        <sz val="9"/>
        <rFont val="Arial"/>
        <family val="2"/>
      </rPr>
      <t>STITCH REMOVAL</t>
    </r>
  </si>
  <si>
    <r>
      <rPr>
        <sz val="9"/>
        <rFont val="Arial"/>
        <family val="2"/>
      </rPr>
      <t>PLASTER CAST REMOVAL</t>
    </r>
  </si>
  <si>
    <r>
      <rPr>
        <sz val="9"/>
        <rFont val="Arial"/>
        <family val="2"/>
      </rPr>
      <t>CHEMOTHERAPY AS DAY</t>
    </r>
  </si>
  <si>
    <r>
      <rPr>
        <sz val="9"/>
        <rFont val="Arial"/>
        <family val="2"/>
      </rPr>
      <t>FORMALIN CHARGES</t>
    </r>
  </si>
  <si>
    <r>
      <rPr>
        <sz val="9"/>
        <rFont val="Arial"/>
        <family val="2"/>
      </rPr>
      <t>FORMALIN CHARGES(OUT SIDE HOSPITAL)</t>
    </r>
  </si>
  <si>
    <r>
      <rPr>
        <sz val="9"/>
        <rFont val="Arial"/>
        <family val="2"/>
      </rPr>
      <t>HAIR CUTTING</t>
    </r>
  </si>
  <si>
    <r>
      <rPr>
        <sz val="9"/>
        <rFont val="Arial"/>
        <family val="2"/>
      </rPr>
      <t>SHAVING</t>
    </r>
  </si>
  <si>
    <r>
      <rPr>
        <sz val="9"/>
        <rFont val="Arial"/>
        <family val="2"/>
      </rPr>
      <t>MORTUARY CHAMBER FOR 1ST HOUR</t>
    </r>
  </si>
  <si>
    <r>
      <rPr>
        <sz val="9"/>
        <rFont val="Arial"/>
        <family val="2"/>
      </rPr>
      <t>MORTUARY CHAMBER FOR EVERY EXTRA  HOUR</t>
    </r>
  </si>
  <si>
    <r>
      <rPr>
        <sz val="9"/>
        <rFont val="Arial"/>
        <family val="2"/>
      </rPr>
      <t>OXYGEN FLOW METER</t>
    </r>
  </si>
  <si>
    <r>
      <rPr>
        <sz val="9"/>
        <rFont val="Arial"/>
        <family val="2"/>
      </rPr>
      <t>REGISTRATION FEES FOR ONE YEAR</t>
    </r>
  </si>
  <si>
    <r>
      <rPr>
        <sz val="9"/>
        <rFont val="Arial"/>
        <family val="2"/>
      </rPr>
      <t>RESUSCITATION FEES</t>
    </r>
  </si>
  <si>
    <r>
      <rPr>
        <sz val="9"/>
        <rFont val="Arial"/>
        <family val="2"/>
      </rPr>
      <t>ARTERIAL LINE</t>
    </r>
  </si>
  <si>
    <r>
      <rPr>
        <sz val="9"/>
        <rFont val="Arial"/>
        <family val="2"/>
      </rPr>
      <t>BONE MARROW ASPIRATION</t>
    </r>
  </si>
  <si>
    <r>
      <rPr>
        <sz val="9"/>
        <rFont val="Arial"/>
        <family val="2"/>
      </rPr>
      <t>BONE MARROW BIOPSY</t>
    </r>
  </si>
  <si>
    <r>
      <rPr>
        <sz val="9"/>
        <rFont val="Arial"/>
        <family val="2"/>
      </rPr>
      <t>CENTRAL LINE/CVP LINE</t>
    </r>
  </si>
  <si>
    <r>
      <rPr>
        <sz val="9"/>
        <rFont val="Arial"/>
        <family val="2"/>
      </rPr>
      <t>CHEST TUBE</t>
    </r>
  </si>
  <si>
    <r>
      <rPr>
        <sz val="9"/>
        <rFont val="Arial"/>
        <family val="2"/>
      </rPr>
      <t>DRAINAGE FOR LIVER ABSCESS</t>
    </r>
  </si>
  <si>
    <r>
      <rPr>
        <sz val="9"/>
        <rFont val="Arial"/>
        <family val="2"/>
      </rPr>
      <t>EXCHANGE TRANSFUSION</t>
    </r>
  </si>
  <si>
    <r>
      <rPr>
        <sz val="9"/>
        <rFont val="Arial"/>
        <family val="2"/>
      </rPr>
      <t>INTRODUCER NEEDLE</t>
    </r>
  </si>
  <si>
    <r>
      <rPr>
        <sz val="9"/>
        <rFont val="Arial"/>
        <family val="2"/>
      </rPr>
      <t>INTUBATION</t>
    </r>
  </si>
  <si>
    <r>
      <rPr>
        <sz val="9"/>
        <rFont val="Arial"/>
        <family val="2"/>
      </rPr>
      <t>INTUBATION &amp; VENTILATION</t>
    </r>
  </si>
  <si>
    <r>
      <rPr>
        <sz val="9"/>
        <rFont val="Arial"/>
        <family val="2"/>
      </rPr>
      <t>LP UNDER SEDATION</t>
    </r>
  </si>
  <si>
    <r>
      <rPr>
        <sz val="9"/>
        <rFont val="Arial"/>
        <family val="2"/>
      </rPr>
      <t>PERICARDIAL TAP</t>
    </r>
  </si>
  <si>
    <r>
      <rPr>
        <sz val="9"/>
        <rFont val="Arial"/>
        <family val="2"/>
      </rPr>
      <t>PERITONEALCATHETER INTRODUCTION</t>
    </r>
  </si>
  <si>
    <r>
      <rPr>
        <sz val="9"/>
        <rFont val="Arial"/>
        <family val="2"/>
      </rPr>
      <t>PHOTOTHERAPY ( PER HOUR)</t>
    </r>
  </si>
  <si>
    <r>
      <rPr>
        <sz val="9"/>
        <rFont val="Arial"/>
        <family val="2"/>
      </rPr>
      <t>S.B. TUBE</t>
    </r>
  </si>
  <si>
    <r>
      <rPr>
        <sz val="9"/>
        <rFont val="Arial"/>
        <family val="2"/>
      </rPr>
      <t>SEDATION FOR ( CT, ECHO, ENDOSCOPY)</t>
    </r>
  </si>
  <si>
    <r>
      <rPr>
        <sz val="9"/>
        <rFont val="Arial"/>
        <family val="2"/>
      </rPr>
      <t>SUB - DURAL TAB</t>
    </r>
  </si>
  <si>
    <r>
      <rPr>
        <sz val="9"/>
        <rFont val="Arial"/>
        <family val="2"/>
      </rPr>
      <t>SURFACTANT ADMINISTRATION</t>
    </r>
  </si>
  <si>
    <r>
      <rPr>
        <sz val="9"/>
        <rFont val="Arial"/>
        <family val="2"/>
      </rPr>
      <t>TEMPORARY PACING</t>
    </r>
  </si>
  <si>
    <r>
      <rPr>
        <sz val="9"/>
        <rFont val="Arial"/>
        <family val="2"/>
      </rPr>
      <t>TRACTION</t>
    </r>
  </si>
  <si>
    <r>
      <rPr>
        <sz val="9"/>
        <rFont val="Arial"/>
        <family val="2"/>
      </rPr>
      <t>BIPAP ( PER HOUR COMMON TO ALL WARDS)</t>
    </r>
  </si>
  <si>
    <r>
      <rPr>
        <sz val="9"/>
        <rFont val="Arial"/>
        <family val="2"/>
      </rPr>
      <t>MONITOR ( PER HOUR FOR ICU / EMERG/S.D.ICU)</t>
    </r>
  </si>
  <si>
    <r>
      <rPr>
        <sz val="9"/>
        <rFont val="Arial"/>
        <family val="2"/>
      </rPr>
      <t>MONITOR ( PER HOUR FOR NICU /PICU/CARDIO WARD)</t>
    </r>
  </si>
  <si>
    <r>
      <rPr>
        <sz val="9"/>
        <rFont val="Arial"/>
        <family val="2"/>
      </rPr>
      <t>OXYGEN ( PER HOUR FOR ICU / EMERG/</t>
    </r>
  </si>
  <si>
    <r>
      <rPr>
        <sz val="9"/>
        <rFont val="Arial"/>
        <family val="2"/>
      </rPr>
      <t>OXYGEN ( PER HOUR FOR PICU/NICU)</t>
    </r>
  </si>
  <si>
    <r>
      <rPr>
        <sz val="9"/>
        <rFont val="Arial"/>
        <family val="2"/>
      </rPr>
      <t>VENTILATOR ( PER HOUR FOR ICU/ EMERG/</t>
    </r>
  </si>
  <si>
    <r>
      <rPr>
        <sz val="9"/>
        <rFont val="Arial"/>
        <family val="2"/>
      </rPr>
      <t>VENTILATOR ( PER HOUR FOR NICU/PICU)</t>
    </r>
  </si>
  <si>
    <t>PLEURODESIS</t>
  </si>
  <si>
    <t>INTERNAL JUGULER CATH PLACMENT</t>
  </si>
  <si>
    <t>15000-30000</t>
  </si>
  <si>
    <t>1000-5000</t>
  </si>
  <si>
    <t>10000-25000</t>
  </si>
  <si>
    <t>10000-16000</t>
  </si>
  <si>
    <t>8000-15000</t>
  </si>
  <si>
    <t>5000 - 15000</t>
  </si>
  <si>
    <t>ROOM TARIFF</t>
  </si>
  <si>
    <t xml:space="preserve"> (In Rupees)</t>
  </si>
  <si>
    <t>Sl. No</t>
  </si>
  <si>
    <t>Department</t>
  </si>
  <si>
    <t>Individual / Group</t>
  </si>
  <si>
    <r>
      <rPr>
        <sz val="14"/>
        <color theme="0"/>
        <rFont val="Arial Black"/>
        <family val="2"/>
      </rPr>
      <t>CONSULTATION CHARGE</t>
    </r>
  </si>
  <si>
    <t xml:space="preserve">  -</t>
  </si>
  <si>
    <t xml:space="preserve"> -</t>
  </si>
  <si>
    <t>SL. NO.</t>
  </si>
  <si>
    <t>PARTICULAR</t>
  </si>
  <si>
    <t>BASE RATES</t>
  </si>
  <si>
    <t>OIL'sRate</t>
  </si>
  <si>
    <t>Apollo Rates</t>
  </si>
  <si>
    <t xml:space="preserve">For Medical Treatment and Other Services </t>
  </si>
  <si>
    <t>BLOOD BANK</t>
  </si>
  <si>
    <t>PACKAGE RATE FOR PER UNIT TESTING CHARGE OF ONE UNIT CRBC/WHOLE BLOOD FOR TRANSFUSION:</t>
  </si>
  <si>
    <t>PACKAGE RATE FOR PER UNIT TESTING CHARGE OF FRESH FROZEN PLASMA / PLATLET CONCENTRATE:</t>
  </si>
  <si>
    <t xml:space="preserve">(A) PACKAGE FOR HAEMODIALYSIS(SL) (EXCLUDING MEDICINE) : </t>
  </si>
  <si>
    <t>(B) PACKAGE FOR HAEMODIALYSIS (SC/IJ/DL) (EXCLUDING MEDICINE):</t>
  </si>
  <si>
    <t xml:space="preserve">(C) PACKAGE FOR HAEMODIALYSIS RE-VISIT (EXCLUDING MEDICINE) : </t>
  </si>
  <si>
    <t xml:space="preserve">Rate </t>
  </si>
  <si>
    <t>DAY CARE</t>
  </si>
  <si>
    <t>TRIAGE CHARGE</t>
  </si>
  <si>
    <t xml:space="preserve">(E) PACKAGE FOR PERITONEAL DIALYSIS (EXCLUDING MEDICINE) : </t>
  </si>
  <si>
    <t>(F) PACKAGE FOR RENAL BIOPSY 
(EXCLUDING MEDICINE &amp; INVESTIGATION CHARGES) :</t>
  </si>
  <si>
    <t xml:space="preserve">(G) PACKAGE FOR PLASMA PHERESIS (EXCLUDING MEDICINE): </t>
  </si>
  <si>
    <t>Details of accessories &amp; consumables for Plasma Pheresis:</t>
  </si>
  <si>
    <t xml:space="preserve">RATE </t>
  </si>
  <si>
    <t>Rate</t>
  </si>
  <si>
    <t>CARDIOLOGY</t>
  </si>
  <si>
    <t>SL.NO.</t>
  </si>
  <si>
    <t>NAME OF THE TEST/INVESTIGATIONS</t>
  </si>
  <si>
    <t>NEUROLOGY AND OBSTETRIC &amp; GYNAECOLOGY</t>
  </si>
  <si>
    <t>(A) NEUROLOGY</t>
  </si>
  <si>
    <t>(B) OBSTETRIC &amp; GYNAECOLOGY</t>
  </si>
  <si>
    <t>GASTROENTEROLOGY</t>
  </si>
  <si>
    <t>GASTROENTEROLOGY PROCEDURE</t>
  </si>
  <si>
    <r>
      <rPr>
        <b/>
        <sz val="18"/>
        <color theme="0"/>
        <rFont val="Times New Roman"/>
        <family val="1"/>
      </rPr>
      <t>PATHOLOGICAL INVESTIGATIONS</t>
    </r>
  </si>
  <si>
    <r>
      <rPr>
        <b/>
        <sz val="20"/>
        <color theme="0"/>
        <rFont val="Times New Roman"/>
        <family val="1"/>
      </rPr>
      <t>IH PROFILE</t>
    </r>
  </si>
  <si>
    <r>
      <rPr>
        <b/>
        <sz val="22"/>
        <color theme="0"/>
        <rFont val="Times New Roman"/>
        <family val="1"/>
      </rPr>
      <t>RADIOLOGY INVESTIGATIONS</t>
    </r>
  </si>
  <si>
    <t>(B) PHYSIOTHERAPY</t>
  </si>
  <si>
    <t>(A) AUDIOMETRY</t>
  </si>
  <si>
    <t>(C) UROLOGY</t>
  </si>
  <si>
    <t>RATE</t>
  </si>
  <si>
    <r>
      <rPr>
        <b/>
        <sz val="13"/>
        <color theme="0"/>
        <rFont val="Times New Roman"/>
        <family val="1"/>
      </rPr>
      <t>(D) PULMONARY &amp; SLEEP MEDICINE</t>
    </r>
  </si>
  <si>
    <r>
      <rPr>
        <b/>
        <sz val="14.5"/>
        <color theme="0"/>
        <rFont val="Times New Roman"/>
        <family val="1"/>
      </rPr>
      <t>(D) PULMONARY &amp; SLEEP MEDICINE</t>
    </r>
  </si>
  <si>
    <t xml:space="preserve">EXECUTIVE HEALTH CHECK-UP PACKAGE: </t>
  </si>
  <si>
    <t xml:space="preserve">MINI HEALTH CHECK -UP PACKAGE: </t>
  </si>
  <si>
    <t xml:space="preserve">DIABETIC QUICK CHECK: </t>
  </si>
  <si>
    <t xml:space="preserve">KNOW YOUR KIDNEYS: </t>
  </si>
  <si>
    <t xml:space="preserve">CARDIAC QUICK CHECK: </t>
  </si>
  <si>
    <t xml:space="preserve">EXECUTIVE LIVER CHECK UP : </t>
  </si>
  <si>
    <t>Room charges , Medicine, investigation charges and Other Procedures /Treatment are  excluded.</t>
  </si>
  <si>
    <r>
      <rPr>
        <sz val="9"/>
        <rFont val="Arial"/>
        <family val="2"/>
      </rPr>
      <t xml:space="preserve">In case of complicated surgery where the help of another surgeon is necessary, the surgeon  who comes to help will be paid
</t>
    </r>
    <r>
      <rPr>
        <sz val="9"/>
        <rFont val="Arial"/>
        <family val="2"/>
      </rPr>
      <t>his fees over and above the primery surgeon.</t>
    </r>
  </si>
  <si>
    <t>Consumable ( disposables trockers, rotaculators, PCNL serial dialators, sils port etc) charges to be extra.</t>
  </si>
  <si>
    <r>
      <rPr>
        <sz val="9"/>
        <rFont val="Arial"/>
        <family val="2"/>
      </rPr>
      <t xml:space="preserve">If one or more minor procedure forms a part of a major treatment procedure , then procedure charges will be calculated as
</t>
    </r>
    <r>
      <rPr>
        <sz val="9"/>
        <rFont val="Arial"/>
        <family val="2"/>
      </rPr>
      <t>100% for major procedure, 50% for minor procedure.</t>
    </r>
  </si>
  <si>
    <r>
      <rPr>
        <b/>
        <sz val="11"/>
        <rFont val="Trebuchet MS"/>
        <family val="2"/>
      </rPr>
      <t xml:space="preserve">Instrument Charges </t>
    </r>
    <r>
      <rPr>
        <sz val="11"/>
        <rFont val="Arial"/>
        <family val="2"/>
      </rPr>
      <t xml:space="preserve">
</t>
    </r>
  </si>
  <si>
    <r>
      <rPr>
        <b/>
        <sz val="20"/>
        <color theme="0"/>
        <rFont val="Trebuchet MS"/>
        <family val="2"/>
      </rPr>
      <t>SURGERY CHARGES</t>
    </r>
  </si>
  <si>
    <t>INDEX FOR SURGERY</t>
  </si>
  <si>
    <t xml:space="preserve">OT Charges: for 1st hours </t>
  </si>
  <si>
    <t xml:space="preserve">For every additional hours </t>
  </si>
  <si>
    <t xml:space="preserve">CathLab charge for 1st hours </t>
  </si>
  <si>
    <t>CathLab charge  For every additional hours</t>
  </si>
  <si>
    <t>(B) Anesthesiologist fees, short GA</t>
  </si>
  <si>
    <r>
      <t xml:space="preserve">Minor OT charges </t>
    </r>
    <r>
      <rPr>
        <b/>
        <sz val="9"/>
        <color rgb="FFFF0000"/>
        <rFont val="Arial"/>
        <family val="2"/>
      </rPr>
      <t>50%</t>
    </r>
    <r>
      <rPr>
        <b/>
        <sz val="9"/>
        <color rgb="FF0070C0"/>
        <rFont val="Arial"/>
        <family val="2"/>
      </rPr>
      <t xml:space="preserve"> of Surgeon's fee</t>
    </r>
  </si>
  <si>
    <r>
      <t xml:space="preserve">Surgeon Astt. Fees: </t>
    </r>
    <r>
      <rPr>
        <b/>
        <sz val="9"/>
        <color rgb="FFFF0000"/>
        <rFont val="Arial"/>
        <family val="2"/>
      </rPr>
      <t xml:space="preserve">35% </t>
    </r>
    <r>
      <rPr>
        <b/>
        <sz val="9"/>
        <color rgb="FF0070C0"/>
        <rFont val="Arial"/>
        <family val="2"/>
      </rPr>
      <t>of surgeon fees</t>
    </r>
  </si>
  <si>
    <r>
      <t xml:space="preserve">(A)  Anesthesiologist. Fees: </t>
    </r>
    <r>
      <rPr>
        <b/>
        <sz val="9"/>
        <color rgb="FFFF0000"/>
        <rFont val="Arial"/>
        <family val="2"/>
      </rPr>
      <t>35%</t>
    </r>
    <r>
      <rPr>
        <b/>
        <sz val="9"/>
        <color rgb="FF0070C0"/>
        <rFont val="Arial"/>
        <family val="2"/>
      </rPr>
      <t xml:space="preserve"> of surgeon fees
</t>
    </r>
  </si>
  <si>
    <r>
      <t xml:space="preserve">For cases where more then one assistant surgeo is present, each of them will charge </t>
    </r>
    <r>
      <rPr>
        <b/>
        <sz val="9"/>
        <color rgb="FFFF0000"/>
        <rFont val="Arial"/>
        <family val="2"/>
      </rPr>
      <t>35%</t>
    </r>
    <r>
      <rPr>
        <b/>
        <sz val="9"/>
        <color rgb="FF0070C0"/>
        <rFont val="Arial"/>
        <family val="2"/>
      </rPr>
      <t xml:space="preserve"> of the surgeon fees.</t>
    </r>
  </si>
  <si>
    <r>
      <t xml:space="preserve">Charges to be </t>
    </r>
    <r>
      <rPr>
        <b/>
        <sz val="9"/>
        <color rgb="FFFF0000"/>
        <rFont val="Arial"/>
        <family val="2"/>
      </rPr>
      <t>50%</t>
    </r>
    <r>
      <rPr>
        <b/>
        <sz val="9"/>
        <color rgb="FF0070C0"/>
        <rFont val="Arial"/>
        <family val="2"/>
      </rPr>
      <t xml:space="preserve"> more in case of emergency/ re-do operation.</t>
    </r>
  </si>
  <si>
    <t>Laparoscopic / Urology hand instruments charges</t>
  </si>
  <si>
    <t xml:space="preserve"> (i) Laser charges minimum</t>
  </si>
  <si>
    <t>(ii) IITV/C - ARM</t>
  </si>
  <si>
    <t>(iii) Harmonic  Scalpel</t>
  </si>
  <si>
    <t xml:space="preserve"> (iv) Microscope- p/h </t>
  </si>
  <si>
    <t xml:space="preserve"> (v) Morcellator </t>
  </si>
  <si>
    <t xml:space="preserve"> (vi) Litherotipsy machine charges </t>
  </si>
  <si>
    <t>(vii) a) Neuro Drill ( for machine)</t>
  </si>
  <si>
    <t xml:space="preserve">(vii)  b) Neuro Drill ( for Drill bit) </t>
  </si>
  <si>
    <t xml:space="preserve"> (viii) a) Ortho drill  ( for machine)</t>
  </si>
  <si>
    <t xml:space="preserve"> (viii) b) Ortho drill  ( for Drill bit)  </t>
  </si>
  <si>
    <t xml:space="preserve">(ix) ENT Drill </t>
  </si>
  <si>
    <t>The following charges shall also be applicable to all surgeries except Orthopedic over the above surgeon charges:</t>
  </si>
  <si>
    <t>SI. No.</t>
  </si>
  <si>
    <t>Procedures Name</t>
  </si>
  <si>
    <t>ANORECTAL SURGERY</t>
  </si>
  <si>
    <t>BREAST SURGERY</t>
  </si>
  <si>
    <t>LARGE FIBROADENOMA OF BREAST UNDER GA ( LUMPECTOMY)</t>
  </si>
  <si>
    <t>PLASTIC AND RECONSTRUCTIVE SURGERY</t>
  </si>
  <si>
    <t>CTVS</t>
  </si>
  <si>
    <t>OESOPHAGUS</t>
  </si>
  <si>
    <t>Rate (In Rupees)</t>
  </si>
  <si>
    <t>ENT</t>
  </si>
  <si>
    <t>EAR</t>
  </si>
  <si>
    <t>NOSE</t>
  </si>
  <si>
    <t>THROAT</t>
  </si>
  <si>
    <t>Head &amp; Neck Surgery / Oncosurgery</t>
  </si>
  <si>
    <t>EYELIDS, ORBITS</t>
  </si>
  <si>
    <t>NOSE &amp; PNS</t>
  </si>
  <si>
    <t>LIP</t>
  </si>
  <si>
    <t>OROPHARYNX</t>
  </si>
  <si>
    <t>NASOPHARYNX</t>
  </si>
  <si>
    <r>
      <rPr>
        <b/>
        <sz val="11.5"/>
        <color theme="0"/>
        <rFont val="Trebuchet MS"/>
        <family val="2"/>
      </rPr>
      <t>HYPOPHARYNX &amp; LARYNX</t>
    </r>
  </si>
  <si>
    <r>
      <rPr>
        <b/>
        <sz val="11.5"/>
        <color theme="0"/>
        <rFont val="Trebuchet MS"/>
        <family val="2"/>
      </rPr>
      <t>THYROID &amp; PARATHYROND</t>
    </r>
  </si>
  <si>
    <r>
      <rPr>
        <b/>
        <sz val="11.5"/>
        <color theme="0"/>
        <rFont val="Trebuchet MS"/>
        <family val="2"/>
      </rPr>
      <t>SALIVARY GLAND : SUBMANDIBULAR</t>
    </r>
  </si>
  <si>
    <r>
      <rPr>
        <b/>
        <sz val="11.5"/>
        <color theme="0"/>
        <rFont val="Trebuchet MS"/>
        <family val="2"/>
      </rPr>
      <t>SALIVARY GLAND: PAROTID</t>
    </r>
  </si>
  <si>
    <r>
      <rPr>
        <b/>
        <sz val="11.5"/>
        <color theme="0"/>
        <rFont val="Trebuchet MS"/>
        <family val="2"/>
      </rPr>
      <t>NEUROGENIC TUMOUR/PARAGANGLIOMA</t>
    </r>
  </si>
  <si>
    <r>
      <rPr>
        <b/>
        <sz val="11.5"/>
        <color theme="0"/>
        <rFont val="Trebuchet MS"/>
        <family val="2"/>
      </rPr>
      <t>NECK DISSECTION</t>
    </r>
  </si>
  <si>
    <r>
      <rPr>
        <b/>
        <sz val="11.5"/>
        <color theme="0"/>
        <rFont val="Trebuchet MS"/>
        <family val="2"/>
      </rPr>
      <t>SKULL BASE SURGERY(SBS):</t>
    </r>
  </si>
  <si>
    <r>
      <rPr>
        <b/>
        <sz val="11.5"/>
        <color theme="0"/>
        <rFont val="Trebuchet MS"/>
        <family val="2"/>
      </rPr>
      <t>SBS: MIDDLE CRANIAL FOSSA:</t>
    </r>
  </si>
  <si>
    <r>
      <rPr>
        <b/>
        <sz val="11.5"/>
        <color theme="0"/>
        <rFont val="Trebuchet MS"/>
        <family val="2"/>
      </rPr>
      <t>SBS: POSTERIOR CRANIAL FOSSA:</t>
    </r>
  </si>
  <si>
    <r>
      <rPr>
        <b/>
        <sz val="11.5"/>
        <color theme="0"/>
        <rFont val="Trebuchet MS"/>
        <family val="2"/>
      </rPr>
      <t>HEAD &amp; NECK RECONSTRUCTIVE SURGERY</t>
    </r>
  </si>
  <si>
    <r>
      <rPr>
        <sz val="9"/>
        <rFont val="Arial"/>
        <family val="2"/>
      </rPr>
      <t xml:space="preserve">1. Second or Subsequent Surgery for same disease in same siting will be charged </t>
    </r>
    <r>
      <rPr>
        <sz val="9"/>
        <color rgb="FFFF0000"/>
        <rFont val="Arial"/>
        <family val="2"/>
      </rPr>
      <t>50%</t>
    </r>
    <r>
      <rPr>
        <sz val="9"/>
        <rFont val="Arial"/>
        <family val="2"/>
      </rPr>
      <t xml:space="preserve"> of the Rate.</t>
    </r>
  </si>
  <si>
    <r>
      <rPr>
        <b/>
        <sz val="13"/>
        <color theme="0"/>
        <rFont val="Trebuchet MS"/>
        <family val="2"/>
      </rPr>
      <t>GENERAL SURGERY</t>
    </r>
  </si>
  <si>
    <r>
      <rPr>
        <b/>
        <sz val="9"/>
        <rFont val="Trebuchet MS"/>
        <family val="2"/>
      </rPr>
      <t>SI.</t>
    </r>
    <r>
      <rPr>
        <b/>
        <sz val="9"/>
        <rFont val="Trebuchet MS"/>
        <family val="2"/>
      </rPr>
      <t>No.</t>
    </r>
  </si>
  <si>
    <t>SI.No.</t>
  </si>
  <si>
    <r>
      <rPr>
        <b/>
        <sz val="13"/>
        <color theme="0"/>
        <rFont val="Trebuchet MS"/>
        <family val="2"/>
      </rPr>
      <t>HERNIA SURGERY</t>
    </r>
  </si>
  <si>
    <t>₹ 4,000 -12,000</t>
  </si>
  <si>
    <t>₹ 6,400 - 12,000</t>
  </si>
  <si>
    <t>₹ 8,000 - 12,000</t>
  </si>
  <si>
    <t>₹ 800 - 4,000</t>
  </si>
  <si>
    <t>₹ 12,000 - 24,000</t>
  </si>
  <si>
    <t>₹ 8,000 - 20,000</t>
  </si>
  <si>
    <r>
      <rPr>
        <b/>
        <sz val="12.5"/>
        <color theme="0"/>
        <rFont val="Trebuchet MS"/>
        <family val="2"/>
      </rPr>
      <t>NEURO SURGERY</t>
    </r>
  </si>
  <si>
    <r>
      <rPr>
        <b/>
        <sz val="12.5"/>
        <color theme="0"/>
        <rFont val="Trebuchet MS"/>
        <family val="2"/>
      </rPr>
      <t>GI+ HEPATU BILIARY SURGERY</t>
    </r>
  </si>
  <si>
    <r>
      <rPr>
        <sz val="11.5"/>
        <color theme="0"/>
        <rFont val="Arial Black"/>
        <family val="2"/>
      </rPr>
      <t>NEPHROLOGICAL SURGERY</t>
    </r>
  </si>
  <si>
    <t>PROCEDURES</t>
  </si>
  <si>
    <r>
      <rPr>
        <b/>
        <sz val="13"/>
        <color theme="0"/>
        <rFont val="Trebuchet MS"/>
        <family val="2"/>
      </rPr>
      <t>OBSTETRICS &amp; GYNAECOLOGY</t>
    </r>
  </si>
  <si>
    <t>Anterior Colporrhaphy and Posterior Colpoperineorrhaphy</t>
  </si>
  <si>
    <t>BONE TUMOUR SMALL ( RESECTION / GRAFTING)- MINOR)</t>
  </si>
  <si>
    <r>
      <rPr>
        <b/>
        <sz val="13"/>
        <color theme="0"/>
        <rFont val="Trebuchet MS"/>
        <family val="2"/>
      </rPr>
      <t>ORTHOPEDIC SURGERY</t>
    </r>
  </si>
  <si>
    <t>META CARPAL OR SMALL BONE HAND / FEET # OR IF- MINOR</t>
  </si>
  <si>
    <t>INTRAMEDULLARY NAILING (INTER LOCKING) ( LONG BONE)</t>
  </si>
  <si>
    <r>
      <rPr>
        <sz val="8"/>
        <rFont val="Arial"/>
        <family val="2"/>
      </rPr>
      <t xml:space="preserve">Minor Surgery - OT charges </t>
    </r>
    <r>
      <rPr>
        <sz val="8"/>
        <color rgb="FFFF0000"/>
        <rFont val="Arial"/>
        <family val="2"/>
      </rPr>
      <t>50%</t>
    </r>
    <r>
      <rPr>
        <sz val="8"/>
        <rFont val="Arial"/>
        <family val="2"/>
      </rPr>
      <t xml:space="preserve"> of Surgeon's fee</t>
    </r>
  </si>
  <si>
    <r>
      <rPr>
        <sz val="8"/>
        <rFont val="Arial"/>
        <family val="2"/>
      </rPr>
      <t xml:space="preserve">Surgeon Astt. Fees: </t>
    </r>
    <r>
      <rPr>
        <sz val="8"/>
        <color rgb="FFFF0000"/>
        <rFont val="Arial"/>
        <family val="2"/>
      </rPr>
      <t>35%</t>
    </r>
    <r>
      <rPr>
        <sz val="8"/>
        <rFont val="Arial"/>
        <family val="2"/>
      </rPr>
      <t xml:space="preserve"> of surgeon fees</t>
    </r>
  </si>
  <si>
    <r>
      <t>(A) Anesthesiologist. Fees:</t>
    </r>
    <r>
      <rPr>
        <sz val="8"/>
        <color rgb="FFFF0000"/>
        <rFont val="Arial"/>
        <family val="2"/>
      </rPr>
      <t xml:space="preserve"> 35%</t>
    </r>
    <r>
      <rPr>
        <sz val="8"/>
        <rFont val="Arial"/>
        <family val="2"/>
      </rPr>
      <t xml:space="preserve"> of surgeon fees</t>
    </r>
  </si>
  <si>
    <t>In case of complicated surgery where the help of another surgeon is necessary, the surgeon  who comes to help will be paid his fees over and above the primery surgeon.</t>
  </si>
  <si>
    <t>Major Surgery for 1st hour(including OT charges and equipment charges)</t>
  </si>
  <si>
    <t xml:space="preserve">OT charges for every additional hour </t>
  </si>
  <si>
    <t xml:space="preserve">(B) Anesthesiologist fees, short GA: upto </t>
  </si>
  <si>
    <r>
      <rPr>
        <sz val="8"/>
        <color rgb="FFFF0000"/>
        <rFont val="Arial"/>
        <family val="2"/>
      </rPr>
      <t xml:space="preserve">30% </t>
    </r>
    <r>
      <rPr>
        <sz val="8"/>
        <rFont val="Arial"/>
        <family val="2"/>
      </rPr>
      <t xml:space="preserve">emergency on weekdays from 8pm to 8am and </t>
    </r>
    <r>
      <rPr>
        <sz val="8"/>
        <color rgb="FFFF0000"/>
        <rFont val="Arial"/>
        <family val="2"/>
      </rPr>
      <t>50%</t>
    </r>
    <r>
      <rPr>
        <sz val="8"/>
        <rFont val="Arial"/>
        <family val="2"/>
      </rPr>
      <t xml:space="preserve"> charges on holidays and Sundays</t>
    </r>
  </si>
  <si>
    <r>
      <rPr>
        <b/>
        <sz val="11.5"/>
        <color theme="0"/>
        <rFont val="Times New Roman"/>
        <family val="1"/>
      </rPr>
      <t>PAEDIATRIC SURGERY</t>
    </r>
  </si>
  <si>
    <t>COLOSTOMY/URETEROSTOMY/PYELOSTOMY/VESICOSTOMY CLOSURE</t>
  </si>
  <si>
    <t>LAPAROTOMY WITH HELLER'S CARDIOMYOTOMY WITH FUNDOPLICATION</t>
  </si>
  <si>
    <t>TUMOUR EXCISION FROM ABDOMEN/PELVIS/SACRO-COCCYGEAL REGIONS</t>
  </si>
  <si>
    <t>NEONATAL SURGERY-SURGERY FOR NECROTISING ENTERO- COLITIS</t>
  </si>
  <si>
    <r>
      <rPr>
        <b/>
        <sz val="11.5"/>
        <color theme="0"/>
        <rFont val="Times New Roman"/>
        <family val="1"/>
      </rPr>
      <t>PAEDIATRIC ENDOSCOPIC SURGERY</t>
    </r>
  </si>
  <si>
    <t>LAPAROSCOPIC DRAINAGE OF ABDOMINAL ABSCESS WITH APPENDICECTOMY</t>
  </si>
  <si>
    <r>
      <rPr>
        <b/>
        <sz val="11.5"/>
        <color theme="0"/>
        <rFont val="Times New Roman"/>
        <family val="1"/>
      </rPr>
      <t>UROLOGY</t>
    </r>
  </si>
  <si>
    <r>
      <rPr>
        <sz val="9"/>
        <rFont val="Arial"/>
        <family val="2"/>
      </rPr>
      <t>OIU / VIU / OPTICAL URETHROTOMY-</t>
    </r>
    <r>
      <rPr>
        <sz val="9"/>
        <rFont val="Arial"/>
        <family val="2"/>
      </rPr>
      <t>SURGERY</t>
    </r>
  </si>
  <si>
    <t>PCNL-MULTIPLE STAGHORN STONE SURGERY</t>
  </si>
  <si>
    <r>
      <rPr>
        <b/>
        <sz val="13"/>
        <color theme="0"/>
        <rFont val="Trebuchet MS"/>
        <family val="2"/>
      </rPr>
      <t>LASER SURGERY</t>
    </r>
  </si>
  <si>
    <r>
      <rPr>
        <b/>
        <sz val="13"/>
        <color theme="0"/>
        <rFont val="Trebuchet MS"/>
        <family val="2"/>
      </rPr>
      <t>ONCO-UROLOGY  SURGERY</t>
    </r>
  </si>
  <si>
    <r>
      <rPr>
        <b/>
        <sz val="22"/>
        <color theme="0"/>
        <rFont val="Trebuchet MS"/>
        <family val="2"/>
      </rPr>
      <t>INDEX FOR PACKAGE</t>
    </r>
  </si>
  <si>
    <t>NAME OF THE SURGERY</t>
  </si>
  <si>
    <r>
      <rPr>
        <b/>
        <sz val="11.5"/>
        <color theme="0"/>
        <rFont val="Trebuchet MS"/>
        <family val="2"/>
      </rPr>
      <t>FOR DONOR NEPHRECTOMY</t>
    </r>
  </si>
  <si>
    <r>
      <rPr>
        <b/>
        <sz val="11.5"/>
        <color theme="0"/>
        <rFont val="Trebuchet MS"/>
        <family val="2"/>
      </rPr>
      <t xml:space="preserve">FOR  RECIPIENT  NEPHRECTOMY </t>
    </r>
    <r>
      <rPr>
        <sz val="11.5"/>
        <color theme="0"/>
        <rFont val="Arial"/>
        <family val="2"/>
      </rPr>
      <t>:</t>
    </r>
  </si>
  <si>
    <r>
      <rPr>
        <sz val="11.5"/>
        <color theme="0"/>
        <rFont val="Arial Black"/>
        <family val="2"/>
      </rPr>
      <t>PERMENANT PACEMAKER IMPLANTATION</t>
    </r>
  </si>
  <si>
    <t xml:space="preserve">PERICARDIAL CENTESIS: </t>
  </si>
  <si>
    <t xml:space="preserve">VERICOSE VEIN THERMAL ABLATION: </t>
  </si>
  <si>
    <t>PERIPHERAL ANGIOPLASTY:</t>
  </si>
  <si>
    <t>EMBOLIZATION:</t>
  </si>
  <si>
    <t xml:space="preserve">PDA CLOSURE: </t>
  </si>
  <si>
    <t>IVC FILTER PLACEMENT:</t>
  </si>
  <si>
    <t xml:space="preserve">IVC FILTER REMOVAL: </t>
  </si>
  <si>
    <t xml:space="preserve">SINGLE CHAMBER: </t>
  </si>
  <si>
    <t>DUAL CHAMBER:</t>
  </si>
  <si>
    <t>TEMPORARY  PACEMAKER PACKAGE:</t>
  </si>
  <si>
    <t>Amount (Rs.)</t>
  </si>
  <si>
    <t>PACKAGE RATE:</t>
  </si>
  <si>
    <r>
      <rPr>
        <sz val="11"/>
        <color theme="0"/>
        <rFont val="Arial Black"/>
        <family val="2"/>
      </rPr>
      <t>CORONARY ANGIOPLASTY (SINGLE STENT) PACKAGE INCLUSIONS</t>
    </r>
  </si>
  <si>
    <r>
      <rPr>
        <sz val="11"/>
        <color theme="0"/>
        <rFont val="Arial Black"/>
        <family val="2"/>
      </rPr>
      <t>CORONARY ANGIOPLASTY (MULTIPLE STENT) PACKAGE INCLUSIONS</t>
    </r>
  </si>
  <si>
    <t xml:space="preserve">I.C.D. / CRT IMPLANTATION PACKAGE </t>
  </si>
  <si>
    <t>(PACKAGE INCLUSIONS)</t>
  </si>
  <si>
    <t xml:space="preserve">PACKAGE RATE FOR SINGLE  CHAMBER: </t>
  </si>
  <si>
    <t xml:space="preserve">PACKAGE RATE FOR  DUAL CHAMBER: </t>
  </si>
  <si>
    <t>(D) OUT SIDE GUWAHATI PER KM</t>
  </si>
  <si>
    <t>(E) OXYGEN PER HOUR</t>
  </si>
  <si>
    <t>(F) OUT SIDE GUWAHATI (OXYGEN) PER HOUR</t>
  </si>
  <si>
    <t>SMALL (MAXIMUM CHARGE)</t>
  </si>
  <si>
    <t>FREE</t>
  </si>
  <si>
    <r>
      <rPr>
        <b/>
        <sz val="22"/>
        <color theme="0"/>
        <rFont val="Trebuchet MS"/>
        <family val="2"/>
      </rPr>
      <t>PROCEDURE TARIFF</t>
    </r>
  </si>
  <si>
    <t>ITEMS</t>
  </si>
  <si>
    <t>SL. NO</t>
  </si>
  <si>
    <t>PROCEDURE AND OTHER CHARGES</t>
  </si>
  <si>
    <t>AMBULANCE SERVICES:</t>
  </si>
  <si>
    <t>DRESSING</t>
  </si>
  <si>
    <t>MONITOR AND OXYGEN , MINOR DRESSING ( 2 TIMES) AND STITCH REMOVAL FOR PACKAGE PERIOD</t>
  </si>
  <si>
    <r>
      <rPr>
        <sz val="14"/>
        <color theme="0"/>
        <rFont val="Arial Black"/>
        <family val="2"/>
      </rPr>
      <t>CORONARY ANGIOPLASTY (PRIMARY) PACKAGE INCLUSIONS</t>
    </r>
  </si>
  <si>
    <r>
      <rPr>
        <sz val="8"/>
        <rFont val="Arial"/>
        <family val="2"/>
      </rPr>
      <t>INJ. GENTAMYCIN (80mg)-8, INJ. ISOLIN-1, INJ ATROPIN-4, INJ.TAZAR (PIPRACILLIN-TAZOBACTUM) - 15,INJ PANTOCID-5, INJ. TARGOCID -6, INJ XYLOCAINE(2%)-1, TAB, CHYMORAL FORTE-15, T-BACT-</t>
    </r>
    <r>
      <rPr>
        <sz val="8"/>
        <rFont val="Arial"/>
        <family val="2"/>
      </rPr>
      <t>1, NS (500 ml)-6, BETADINE-1,</t>
    </r>
  </si>
  <si>
    <t>3,00,000</t>
  </si>
  <si>
    <t>5,40,000</t>
  </si>
  <si>
    <t>(TOTAL BILIRUBIN, DIRECT &amp; INDIRECT BILIRUBIN, SGOT, SGPT, TOTAL PROTEIN, ALBUMIN, GLOBULIN, ALK. PHOSPHATASE, GGTP, Prothrombin Time, BLEEDING TIME, CLOTTING TIME)</t>
  </si>
  <si>
    <t>BREAK UP OF PLASMA PHERESIS:</t>
  </si>
  <si>
    <r>
      <rPr>
        <i/>
        <sz val="8"/>
        <rFont val="Trebuchet MS"/>
        <family val="2"/>
      </rPr>
      <t xml:space="preserve">IF LAPAROSCOPY DONOR NEPHRECTOMY IS OPTED FOR, ADDITIONAL AMOUNT </t>
    </r>
    <r>
      <rPr>
        <i/>
        <sz val="8"/>
        <rFont val="Trebuchet MS"/>
        <family val="2"/>
      </rPr>
      <t xml:space="preserve"> WILL BE CHARGED WHICH SHALL BE APPROXIMATELY &gt;&gt;</t>
    </r>
  </si>
  <si>
    <t>THIS ESTIMATE IS WITHOUT INCLUSION OF INDUCTING AGENT WHICH SHALL BE APPROXIMATELY &gt;&gt;</t>
  </si>
  <si>
    <r>
      <rPr>
        <b/>
        <sz val="7.5"/>
        <rFont val="Arial"/>
        <family val="2"/>
      </rPr>
      <t>THIS ESTIMATE DOES NOT CONSIDER COST OF TREATMENT WHICH MAY ARISE DUE TO COMPLICATIONS DURING THE COURSE OF TRANSPLANT PROCESS PRIOR TO DISCHARGE.</t>
    </r>
  </si>
  <si>
    <t>1,23,000.00</t>
  </si>
  <si>
    <t>2,35,000.00</t>
  </si>
  <si>
    <t>1,47,000.00</t>
  </si>
  <si>
    <t>5,80,000.00</t>
  </si>
  <si>
    <t>7,03,000.00</t>
  </si>
  <si>
    <r>
      <t>f. SURGERY FOR HYDATID CYST/</t>
    </r>
    <r>
      <rPr>
        <sz val="8.5"/>
        <rFont val="Arial"/>
        <family val="2"/>
      </rPr>
      <t>COMPLEX CYST:</t>
    </r>
  </si>
  <si>
    <t xml:space="preserve">         f(a) LAPAROSCOPY</t>
  </si>
  <si>
    <t xml:space="preserve">         f(b) OPEN</t>
  </si>
  <si>
    <t xml:space="preserve">(D) PACKAGE FOR HAEMODIALYSIS (AVF) (EXCLUDING MEDICINE) : </t>
  </si>
  <si>
    <t>LAPAROSCOPIC UROLOGICAL SURGERY</t>
  </si>
  <si>
    <t>APPROXIMATE EXPENSES FOR KIDNEY
TRANSPLANTATION</t>
  </si>
  <si>
    <t xml:space="preserve">ANTI ds DNA-ELISA </t>
  </si>
  <si>
    <t>C3-C4 COMPLEMENT</t>
  </si>
  <si>
    <t xml:space="preserve">FDP </t>
  </si>
  <si>
    <t>Any request for attendant occupied room/bed should be strictly discouraged. In the event of certain compelling situation if any bed/room reqired to be allotted to any attendant prior approval in writing must be obtained from appropriate authority of the hospital.</t>
  </si>
  <si>
    <t>The room tariff includes food, mineral water, news paper etc. for patients.</t>
  </si>
  <si>
    <t>Rate (Per Day)</t>
  </si>
  <si>
    <t>GI+ HEPATO BILIARY SURGERY</t>
  </si>
  <si>
    <t>Surgeon's fees will be payable extra at actuals, wherever not mentioned otherwise.</t>
  </si>
  <si>
    <r>
      <t>Charges to be</t>
    </r>
    <r>
      <rPr>
        <b/>
        <sz val="9"/>
        <color rgb="FFFF0000"/>
        <rFont val="Arial"/>
        <family val="2"/>
      </rPr>
      <t xml:space="preserve"> 50%</t>
    </r>
    <r>
      <rPr>
        <b/>
        <sz val="9"/>
        <color rgb="FF0070C0"/>
        <rFont val="Arial"/>
        <family val="2"/>
      </rPr>
      <t xml:space="preserve"> more in case of Neo Natel surgeries/ surgical cases associated with other high risk Comorbid Medical Condition .</t>
    </r>
  </si>
  <si>
    <t>The room tariff includes RMO and Nursing charges.</t>
  </si>
  <si>
    <t>UGI ENDOSCOPY EMERGENCY</t>
  </si>
  <si>
    <t>UGI ENDOSCOPY EMERGENCY EVL(5B)</t>
  </si>
  <si>
    <t>UGI ENDOSCOPY WITH  ANESTHESIA</t>
  </si>
  <si>
    <t>UGI ENDOSCOPY &amp; EVL(5B) UNDER ANAESTHESIA</t>
  </si>
  <si>
    <t>UGI ENDOSCOPY &amp; EVL(5B)</t>
  </si>
  <si>
    <t>UGI ENDOSCOPY BED SIDE</t>
  </si>
  <si>
    <t>UPPER-GI-ENDOSCOPY</t>
  </si>
  <si>
    <t>INTRAVITRAL Injection (Procedure Charge)</t>
  </si>
  <si>
    <t>E.</t>
  </si>
  <si>
    <t>RET CAMP (PER EYE)</t>
  </si>
  <si>
    <t>RET CAMP (ANGIOGRAPHY-PER EYE)</t>
  </si>
  <si>
    <t>D</t>
  </si>
  <si>
    <t xml:space="preserve">                                SF6 </t>
  </si>
  <si>
    <t xml:space="preserve">                                  C3F8</t>
  </si>
  <si>
    <t>Add, Additional Charges</t>
  </si>
  <si>
    <t>PNEUMORETINOPEXY</t>
  </si>
  <si>
    <t>C</t>
  </si>
  <si>
    <t xml:space="preserve">SF6 </t>
  </si>
  <si>
    <t>C3F8</t>
  </si>
  <si>
    <t>TSC</t>
  </si>
  <si>
    <t>SEGMENTAL BUCKLING</t>
  </si>
  <si>
    <t>BB</t>
  </si>
  <si>
    <t>RE-BUCKLING (Revisional Buckling)</t>
  </si>
  <si>
    <t>SCELERAL BUCKLING</t>
  </si>
  <si>
    <t>B</t>
  </si>
  <si>
    <t>D) Add, Other Procedures/Consumables if any will be extra.</t>
  </si>
  <si>
    <t>Sensor (AMO) for sulcus support</t>
  </si>
  <si>
    <t>Auro PMMA  for sulcus support</t>
  </si>
  <si>
    <t xml:space="preserve">(SENSOR) IOL  Scleral fixation </t>
  </si>
  <si>
    <t>(AURO) IOL Scleral Fixation - with fixation hole.</t>
  </si>
  <si>
    <t>C) Add, IOL Cost  Chargeable along with Vitrectomy in aphakia</t>
  </si>
  <si>
    <t xml:space="preserve">REMOVAL OF IOFB / IOL / PARASITI / DROPPED LENS      </t>
  </si>
  <si>
    <t>Phaco  + IOL (Indian)+FMS+HEALON</t>
  </si>
  <si>
    <t>Phaco IOL (FOLDABLE)-AMO Tecnis+FMS+HEALON</t>
  </si>
  <si>
    <t>Phaco IOL (FOLDABLE)-IQ+FMS+HEALON</t>
  </si>
  <si>
    <t>Phaco IOL (Imported)+FMS+HEALON</t>
  </si>
  <si>
    <t>Phaco  IOL (Indian)/Auro+FMS+Visco Elastic</t>
  </si>
  <si>
    <t>B) Add, Additional Procedures Charges along with Vitrectomy</t>
  </si>
  <si>
    <t>TRICORT INJECTION</t>
  </si>
  <si>
    <t>Suture -10-0 Nylone</t>
  </si>
  <si>
    <t>Suture Vicryl-8-0</t>
  </si>
  <si>
    <t>Suture  Vicryl-6-0</t>
  </si>
  <si>
    <t>Retinal Glue</t>
  </si>
  <si>
    <t>RETIBLUE (Brilliant Blue)</t>
  </si>
  <si>
    <t>MP</t>
  </si>
  <si>
    <t>LPFC</t>
  </si>
  <si>
    <t>SILICON OIL -5500 (hevy silicon oil)</t>
  </si>
  <si>
    <t>SILICON OIL-1300</t>
  </si>
  <si>
    <t xml:space="preserve">EL </t>
  </si>
  <si>
    <t>FGE</t>
  </si>
  <si>
    <t>A)  Add, Additional Consumables Charges along with Vitrectomy.</t>
  </si>
  <si>
    <t>SIL REMOVAL</t>
  </si>
  <si>
    <t>RE-VIT</t>
  </si>
  <si>
    <t>VITRECTOMY  27G</t>
  </si>
  <si>
    <t>VITRECTOMY  23G</t>
  </si>
  <si>
    <t>A</t>
  </si>
  <si>
    <t>Tariff (Rs)</t>
  </si>
  <si>
    <t>Base Rate (Rs)</t>
  </si>
  <si>
    <t>Description</t>
  </si>
  <si>
    <t>Srl. No.</t>
  </si>
  <si>
    <t>Tariff for Posterior Segment</t>
  </si>
  <si>
    <t>Procedures Charges - Cataract</t>
  </si>
  <si>
    <t xml:space="preserve"> 10% increased</t>
  </si>
  <si>
    <t>Current tariff</t>
  </si>
  <si>
    <t xml:space="preserve">Revised </t>
  </si>
  <si>
    <t>Tariff</t>
  </si>
  <si>
    <t>ECCE/SICS</t>
  </si>
  <si>
    <t>Cataract (SICS)-Manual SICS</t>
  </si>
  <si>
    <t>Cataract (ECCE)-Manual ECCE</t>
  </si>
  <si>
    <t xml:space="preserve">Phaco Aspiration  (Paediatric Cataract) </t>
  </si>
  <si>
    <t>5.5 mm incision (PMMA) Non Foldable-(Manual)</t>
  </si>
  <si>
    <t>5.5 mm incision (PMMA) Non Foldable-(Phaco Procudure)</t>
  </si>
  <si>
    <t>2.8 MM incision ( Indian Foldable)</t>
  </si>
  <si>
    <t>2.75 MM incision (Imported Foldable)</t>
  </si>
  <si>
    <t>2.2MM Incision Imported Foldable</t>
  </si>
  <si>
    <t>Phacoemulsification</t>
  </si>
  <si>
    <t xml:space="preserve">Cost of Lens </t>
  </si>
  <si>
    <t>Cost of Surgery</t>
  </si>
  <si>
    <t>Add,</t>
  </si>
  <si>
    <t xml:space="preserve"> i) FMS Charges</t>
  </si>
  <si>
    <t>ii) Visco Elastic Materials Charges</t>
  </si>
  <si>
    <t>a) Healon (Sodium Hyluronate )</t>
  </si>
  <si>
    <t>b) Viscot</t>
  </si>
  <si>
    <t>c) Hyal</t>
  </si>
  <si>
    <t>d) Auro Gel</t>
  </si>
  <si>
    <t>e) Visilon</t>
  </si>
  <si>
    <t>iii) Implant/Lens Charges</t>
  </si>
  <si>
    <t>a) Auro PMMA Lens.  (Non Foldable)</t>
  </si>
  <si>
    <t>b) SFIOL (Only Lens)</t>
  </si>
  <si>
    <t>b)Indian Hydrophobic (Foldable IOL)</t>
  </si>
  <si>
    <t>c) Foldable  Sensor( AMO)/Acrysof (Alcon)</t>
  </si>
  <si>
    <t>d) Foldable IOL - Tecnis(AMO)/IQ(Alcon)</t>
  </si>
  <si>
    <t>e) Foldable IOL-Toric(Alcon)/AMO</t>
  </si>
  <si>
    <t>f) Foldable Toric Multifocal IOL- Restore Toric(Alcon)</t>
  </si>
  <si>
    <t>g) Foldable Multifocal IOL-Restore(Alcon)/Tecnis (AMO)</t>
  </si>
  <si>
    <t>h) Scleral Fixation IOL (Including Suture) PMMA</t>
  </si>
  <si>
    <t>Additional Charges</t>
  </si>
  <si>
    <t>1. Primary Posterior Capsuloctomy</t>
  </si>
  <si>
    <t>2. Limited Anterior Vitrectomy</t>
  </si>
  <si>
    <t>3. ECR</t>
  </si>
  <si>
    <t>4. BSS Plus</t>
  </si>
  <si>
    <t>5. Irigin</t>
  </si>
  <si>
    <t>6. T Blue</t>
  </si>
  <si>
    <t>7. IRIS Hook</t>
  </si>
  <si>
    <t>8. MICS Charges</t>
  </si>
  <si>
    <t>9. Suture -10-0 Nylone</t>
  </si>
  <si>
    <t>Procedures Charges</t>
  </si>
  <si>
    <t>LENSECTOMY (Pras Plana Lensectomy)</t>
  </si>
  <si>
    <t>P P MEMBRANECTOMY .</t>
  </si>
  <si>
    <t>PUPILOPLASTY</t>
  </si>
  <si>
    <t>IOL explantation</t>
  </si>
  <si>
    <t>AC LAVAGE</t>
  </si>
  <si>
    <t>Scleral Fixation IOL (Including Ltd  Ant. Vit)</t>
  </si>
  <si>
    <t>E</t>
  </si>
  <si>
    <t>IMPLANTABLE CONTACT LENS</t>
  </si>
  <si>
    <t>ICL Surgery Procedures Charges **</t>
  </si>
  <si>
    <t>1)  Implantable Contact Lens -Standard</t>
  </si>
  <si>
    <t>2)Implantable Contact Lens -Toric</t>
  </si>
  <si>
    <t>**</t>
  </si>
  <si>
    <t>Cost of surgery includes surgery charges, OT charges, Surgeon charges,OT assistance charges and other overhead charges.</t>
  </si>
  <si>
    <t>***</t>
  </si>
  <si>
    <t>Consumables and disposable charges may vary depending upon the materials used.</t>
  </si>
  <si>
    <t>OPD</t>
  </si>
  <si>
    <t>REGISTRATION</t>
  </si>
  <si>
    <t xml:space="preserve"> REGISTRATION CHARGE</t>
  </si>
  <si>
    <t>1. REGISTRATION CHARGE (Valid for one year)</t>
  </si>
  <si>
    <t>RENEWAL CHARGE</t>
  </si>
  <si>
    <t>1. OPD RENEWAL CHARGE (Valid for 6 weeks)</t>
  </si>
  <si>
    <t>CONSULTATION</t>
  </si>
  <si>
    <t>1. OPD CONSULTATION  (Valid for 6 weeks)</t>
  </si>
  <si>
    <t>EMERGENCY REGISTRATION</t>
  </si>
  <si>
    <t>1. EMERGENCY OPD CHARGES</t>
  </si>
  <si>
    <t>PHYSICIAN REGD. CHARGE</t>
  </si>
  <si>
    <t>1. PHYSICIAN REGISTRATION CHARGE-  (Valid for 6 weeks)</t>
  </si>
  <si>
    <t>GENERAL CHARGES</t>
  </si>
  <si>
    <t>CASE SUMMARY</t>
  </si>
  <si>
    <t>1. CASE SUMMARY</t>
  </si>
  <si>
    <t>CERTIFICATE</t>
  </si>
  <si>
    <t>1. CERTIFICATE</t>
  </si>
  <si>
    <t>FAX</t>
  </si>
  <si>
    <t>1. FAX CHARGE- PER DOCUMENT</t>
  </si>
  <si>
    <t>SCANNING CHARGE</t>
  </si>
  <si>
    <t>1. SCANNING CHARGE</t>
  </si>
  <si>
    <t>DROPPING</t>
  </si>
  <si>
    <t>1. DROPPING CHARGE</t>
  </si>
  <si>
    <t>Actual</t>
  </si>
  <si>
    <t>DRESSING CHARGE</t>
  </si>
  <si>
    <t>1. DRESSING CHARGE</t>
  </si>
  <si>
    <t>IV INJ. CHARGE / IVMP</t>
  </si>
  <si>
    <t>1. INTRAVITREAL INJECTION (OPD)</t>
  </si>
  <si>
    <t>2. IV METHYL PREDNESOLONE UNDER MULT. PARA (per injection)</t>
  </si>
  <si>
    <t>ORTHOPTIC EXERCISE</t>
  </si>
  <si>
    <t>1. ORTHOPTIC ASSESSMENT</t>
  </si>
  <si>
    <t>2. IN OFFICE VISION THERAPY EXERCISE /IVT EXERCISE (PER HOUR)</t>
  </si>
  <si>
    <t>3. HOME VISION THERAPY/HVT (SOFTWARE)</t>
  </si>
  <si>
    <t>4. HOME VISION THERAPY/HVT (MANUAL) FULL KIT</t>
  </si>
  <si>
    <t xml:space="preserve">  a) FLIPP[ER (PER ITEM)</t>
  </si>
  <si>
    <t>b) HVT (PER ITEM)</t>
  </si>
  <si>
    <t>5. ORTHOPTIC EXERCISE</t>
  </si>
  <si>
    <t>6.NEURO VISION SOFTWARE</t>
  </si>
  <si>
    <t xml:space="preserve">7. NEURO VISION CONSULTATION AND TRAINING </t>
  </si>
  <si>
    <t>PROSTHESIS</t>
  </si>
  <si>
    <t>1. PROSTHETIC CELL</t>
  </si>
  <si>
    <t>2 .PROSTHETIC  CELL (CUSTOMISE)</t>
  </si>
  <si>
    <t>2 .PROSTHETIC  CELL (CUSTOMISE)  POLISHING</t>
  </si>
  <si>
    <t>LVA</t>
  </si>
  <si>
    <t>LOW VISION AID</t>
  </si>
  <si>
    <t>1. ABSORTIVE FILTER - B/G/Y/CHILD (045)</t>
  </si>
  <si>
    <t>2. ADJ. STAND MAGNIFIER 7 X 50 (CS-307)</t>
  </si>
  <si>
    <t>3. AD.J STAND MAGNIFIER 8 X35(CS-308)</t>
  </si>
  <si>
    <t>4. BAR MANGNIFIER 2X(046)</t>
  </si>
  <si>
    <t>5. BAR MAGNIFIER 5X152(DB-608)</t>
  </si>
  <si>
    <t>6. BAR MAGNIFIER 5X200(DB-609)</t>
  </si>
  <si>
    <t>7. BOLD LINE NOTE BOOK (061)</t>
  </si>
  <si>
    <t>8. CHARGES FOR LVA SPECTACLES</t>
  </si>
  <si>
    <t>9. CHEQUE GUIDE (RH-913)</t>
  </si>
  <si>
    <t>10. DOMC MAGNIFIER 4X50 ACRYLIC (DB-602)</t>
  </si>
  <si>
    <t>11. DOMC MAGNIFIER 4X65 ACRYLIC (DB-603)</t>
  </si>
  <si>
    <t>12. EYE MODEL FIBRE(044)</t>
  </si>
  <si>
    <t>13. FEENEL BOOK MAGNIFIER 1.75X250X150 MM(50)</t>
  </si>
  <si>
    <t>14. FELT TIPPED PEN</t>
  </si>
  <si>
    <t>15. FRESNEL BOOK MAGNIFIER 2X90X160 MM(49)</t>
  </si>
  <si>
    <t>16. FRESNEL BOOK MAGNIFIER 2XTIL TABLE STAND(52)</t>
  </si>
  <si>
    <t>17. FRESNAL PRISM</t>
  </si>
  <si>
    <t>18. GLOW BALL(69)</t>
  </si>
  <si>
    <t>19. GOOSE NECK STAND MAGNIFIER 2X110(19)</t>
  </si>
  <si>
    <t>20. HAND ILLUMINATED MAGNIFIER 3X32 MM(40)</t>
  </si>
  <si>
    <t>21. HAND ILLUMINATED MAGNIFIER 70 MM 3X(HM-519)</t>
  </si>
  <si>
    <t>22. HAND MAGNIFIER 105X50.2X.4X(39)</t>
  </si>
  <si>
    <t>23. HAND MAGNIFIER 3X32MM(35)</t>
  </si>
  <si>
    <t>24. HAND MAGNIFIER 4X38MM(36)</t>
  </si>
  <si>
    <t>25. HAND MAGNIFIER 75MM 2.25X(HM-506)</t>
  </si>
  <si>
    <t>26. HAND MAGNIFIER 75MM. 2.25X(HM-506)</t>
  </si>
  <si>
    <t>27. ILLU STAND MAGNIFIER 7X50(32)</t>
  </si>
  <si>
    <t>28. ILLU TRANSPARENT STAND MAGNIFIER 5X30(CS-313)</t>
  </si>
  <si>
    <t>29. LED HAND MAGNIFIER 10X35MM (09)</t>
  </si>
  <si>
    <t>30. LED HAND MAGNIFIER 12X30MM (10)</t>
  </si>
  <si>
    <t>31. LED HAND MAGNIFIER 14X30MM (11)</t>
  </si>
  <si>
    <t>32. LED HAND MAGNIFIER 4X50MM (HM-513)</t>
  </si>
  <si>
    <t>33. LED HAND MAGNIFIER 7X50MM (07)</t>
  </si>
  <si>
    <t>34. LED HAND MAGNIFIER 8X35MM (HM-515)</t>
  </si>
  <si>
    <t>35. LED POCKET SLIDING MAGNIFIER 2.5X(PF- 410)</t>
  </si>
  <si>
    <t>36. LED POCKET SLIDING MAGNIFIER 6X(16)</t>
  </si>
  <si>
    <t>37. LV TELESCOPE 2.8X(LT-201)</t>
  </si>
  <si>
    <t>38. LVA + 8</t>
  </si>
  <si>
    <t>39. LVA + 10</t>
  </si>
  <si>
    <t>40. LVA + 16</t>
  </si>
  <si>
    <t>41. LVA TELESCOPE</t>
  </si>
  <si>
    <t>42. LVA+5 (SM-101)</t>
  </si>
  <si>
    <t>43. NEEDLE THREADER (64)</t>
  </si>
  <si>
    <t>44. POCKET MAGNIFIER 4X35MM (PF-409)</t>
  </si>
  <si>
    <t>45. POCKET SIZE VIDEO MAGNIFIER EY-C (04)</t>
  </si>
  <si>
    <t>46. PRISMATIC SPECTACLE+10 (23)</t>
  </si>
  <si>
    <t>47. PRISMATIC SPECTACLE+12 (24)</t>
  </si>
  <si>
    <t>48. PRISMATIC SPECTACLE+6 (21)</t>
  </si>
  <si>
    <t>49. RATTLE (70)</t>
  </si>
  <si>
    <t>50. READING GUIDE (60)</t>
  </si>
  <si>
    <t>51. READING STAND WOODEN 21'' (43)</t>
  </si>
  <si>
    <t>52. SIGNATURE GUIDE (RH-902)</t>
  </si>
  <si>
    <t>53. STAND FOR PRESNET BOOK MAGNIFIER (51)</t>
  </si>
  <si>
    <t>54. STAND MAGNIFIER 10X30 DOUBLET (28)</t>
  </si>
  <si>
    <t>55. STAND MAGNIFIER 2.5X50MM (25)</t>
  </si>
  <si>
    <t>56. STAND MAGNIFIER 5X50MM (26)</t>
  </si>
  <si>
    <t>57. STAND MAGNIFIER 6X32MM (27)</t>
  </si>
  <si>
    <t>58. TALKING WATCH (65)</t>
  </si>
  <si>
    <t>59. VISION STIMULATION CHARTS (62)</t>
  </si>
  <si>
    <t>60. WALKING CANE- FOLDING (66)</t>
  </si>
  <si>
    <t>61. WRITING GUIDE (58)</t>
  </si>
  <si>
    <t>CONTACT LENS</t>
  </si>
  <si>
    <t>1. ACME 55 ASPHERIC</t>
  </si>
  <si>
    <t>OTHERS</t>
  </si>
  <si>
    <t>ADMINISTRATIVE MISC.</t>
  </si>
  <si>
    <t>1. DOCUMENTATION</t>
  </si>
  <si>
    <t>2. DRUG &amp; MEDICINE</t>
  </si>
  <si>
    <t>****</t>
  </si>
  <si>
    <t>If additional medicines are used,  charges will be extra.</t>
  </si>
  <si>
    <t>IPD</t>
  </si>
  <si>
    <t>CATARACT ( furnished in separate sheet)</t>
  </si>
  <si>
    <t>GLAUCOMA</t>
  </si>
  <si>
    <t>DIOPEXY</t>
  </si>
  <si>
    <t>1. DOIPEXY</t>
  </si>
  <si>
    <t>1. A.H.G. VALVE</t>
  </si>
  <si>
    <t>2. TRABECULECTOMY</t>
  </si>
  <si>
    <t>MMC</t>
  </si>
  <si>
    <t>1. MMC</t>
  </si>
  <si>
    <t>2. MOLTANO</t>
  </si>
  <si>
    <t>CORNEA</t>
  </si>
  <si>
    <t>KERATOPLASTY SURGERY</t>
  </si>
  <si>
    <t>1. C3R</t>
  </si>
  <si>
    <t>2. DALK</t>
  </si>
  <si>
    <t>3. DSEK</t>
  </si>
  <si>
    <t>4. KERATOPLASTY</t>
  </si>
  <si>
    <t>5. KPRO (AURO)</t>
  </si>
  <si>
    <t>6. KPRO (BOSTON)</t>
  </si>
  <si>
    <t>7. LAB CHARGE FOR KERATOPLASTY</t>
  </si>
  <si>
    <t>As per tariff hospital tariff</t>
  </si>
  <si>
    <t>8. LAMELLER / SUPERFIELD KERATOPLASTY</t>
  </si>
  <si>
    <t>9. TRIFAN BLUE</t>
  </si>
  <si>
    <t>10. PRK</t>
  </si>
  <si>
    <t>E)  CORNEAL ROTATIONAL AUTOGRAPH</t>
  </si>
  <si>
    <t>PTERIGYUM</t>
  </si>
  <si>
    <t>1. PTERYGIUM EXCISION</t>
  </si>
  <si>
    <t xml:space="preserve">A)  AUTOGRAFT </t>
  </si>
  <si>
    <t>B) MMC</t>
  </si>
  <si>
    <t>C) AMNIOTIC MEMBRANE GRAFT</t>
  </si>
  <si>
    <t>D) R. Glue</t>
  </si>
  <si>
    <t>E) B. Glue</t>
  </si>
  <si>
    <t>RETINAL SURGERY/ VITR</t>
  </si>
  <si>
    <t>VITRECTOMY ( furnished in separate sheet)</t>
  </si>
  <si>
    <t>OCULOPLASTY</t>
  </si>
  <si>
    <t>ORBIT &amp; LID</t>
  </si>
  <si>
    <t>1. EXCISION BIOPSY (LID)</t>
  </si>
  <si>
    <t>2. BOTOX PER UNIT</t>
  </si>
  <si>
    <t>3. FILLER (Standard)</t>
  </si>
  <si>
    <t>3. FILLER (Voluma)</t>
  </si>
  <si>
    <t>4. ENTROPION + PER EYELID</t>
  </si>
  <si>
    <t>5. ENUCLATION + BIOPORE IMPLANT</t>
  </si>
  <si>
    <t>6. ENUCLATION + POROUS IMPLANT</t>
  </si>
  <si>
    <t>7. ENUCLATION</t>
  </si>
  <si>
    <t>8. EVISCERATION</t>
  </si>
  <si>
    <t>9. EVISCERATION+BIOPORE IMPLANT</t>
  </si>
  <si>
    <t>10. EVISCERATION+POROUS IMPLANT</t>
  </si>
  <si>
    <t>11. EVISCERATION/ENUCLEARIONT WITH SILICON BALL</t>
  </si>
  <si>
    <t>12. EVISERATION/ENUCLEATION WITH IMPORTED BALL</t>
  </si>
  <si>
    <t>13. CHALAZION</t>
  </si>
  <si>
    <t>14. I &amp; D</t>
  </si>
  <si>
    <t>15. ANTERIOR ORBITOTOMY</t>
  </si>
  <si>
    <t xml:space="preserve">16. BILATERAL SLING SURGERY </t>
  </si>
  <si>
    <t>17. BLEPHAROPLASTY (LOWER LID)</t>
  </si>
  <si>
    <t>18. BLEPHAROPLASTY (UPPER LID)</t>
  </si>
  <si>
    <t xml:space="preserve">19. CANALICULAR REPAIR </t>
  </si>
  <si>
    <t>20. COSMETIC LID SURGERY</t>
  </si>
  <si>
    <t>21. COST OF SLING</t>
  </si>
  <si>
    <t>22. COST OF TUBE</t>
  </si>
  <si>
    <t>23. DERMIS FAT GRAFT</t>
  </si>
  <si>
    <t>24. ECTROPION SURGERY + PER EYE LID</t>
  </si>
  <si>
    <t>25. ELECTROLYSIS (PER LID)</t>
  </si>
  <si>
    <t>26. EXENTERATION</t>
  </si>
  <si>
    <t xml:space="preserve">27. FLAP / GRAFT </t>
  </si>
  <si>
    <t>28. FROZEN SECTION</t>
  </si>
  <si>
    <t>29. GRAFT</t>
  </si>
  <si>
    <t>30. INCISION BIOPSY (LID)</t>
  </si>
  <si>
    <t>31. INTERNAL BLOWPEXY</t>
  </si>
  <si>
    <t>32. LATETAL ORBITOTOMY</t>
  </si>
  <si>
    <t>33. LID BIOPSY</t>
  </si>
  <si>
    <t>34. LID RECONSTRUCTION (MAJOR)</t>
  </si>
  <si>
    <t>35. LID RECONSTRUCTION (MINOR)</t>
  </si>
  <si>
    <t>36. LID RECONSTRUCTION MUCUS MEMBRANE GRAFT (MAJOR)</t>
  </si>
  <si>
    <t>37. LID RECONSTRUCTION MUCUS MEMBRANE GRAFT (MINOR)</t>
  </si>
  <si>
    <t>38. LID RECONSTRUCTION WITH GRAFT (MAJOR)</t>
  </si>
  <si>
    <t>39. LID RECONSTRUCTION WITH GRAFT (MINOR)</t>
  </si>
  <si>
    <t>40. LID SPLIT AND ENDO CRYO</t>
  </si>
  <si>
    <t xml:space="preserve">41. MM TUBE </t>
  </si>
  <si>
    <t>42. MUCUS MEMBRANE GRAFT</t>
  </si>
  <si>
    <t>43. NT G PATCH</t>
  </si>
  <si>
    <t>44. ORBITAL BIOPSY (MAJOR)</t>
  </si>
  <si>
    <t>45. ORBITAL BIOPSY (MINOR)</t>
  </si>
  <si>
    <t xml:space="preserve">46. ORBITAL DECOMPRESSION </t>
  </si>
  <si>
    <t xml:space="preserve">47. ORBITAL FLOOR REPAIR </t>
  </si>
  <si>
    <t xml:space="preserve">48. ORBITAL FLOOR REPAIR + COST OF IMPLANT </t>
  </si>
  <si>
    <t>25300+Actual</t>
  </si>
  <si>
    <t>49. ORBITAL SURGERY - I</t>
  </si>
  <si>
    <t>51. PUNCTAL SNIP</t>
  </si>
  <si>
    <t>52. PUNCTAL SNIP + TUBING</t>
  </si>
  <si>
    <t>3650+Actual</t>
  </si>
  <si>
    <t>53. SKIN GRAFT</t>
  </si>
  <si>
    <t>54. SKIN GRAFT + LID RECONSTRUCTION (MAJOR)</t>
  </si>
  <si>
    <t>55. SKIN GRAFT + LID RECONSTRUCTION (MINOR)</t>
  </si>
  <si>
    <t>56. SLING SURGERY</t>
  </si>
  <si>
    <t>57. SOCKET RECONSTRUCTION</t>
  </si>
  <si>
    <t>58. SOCKET RECONSTRUCTION + DERMIS FAT GRAFT</t>
  </si>
  <si>
    <t>59. SODIUM HYALURONATE</t>
  </si>
  <si>
    <t>60. PTOSIS</t>
  </si>
  <si>
    <t>61 XANTHELESMA EXCISSION (MAJOR)</t>
  </si>
  <si>
    <t>61 XANTHELESMA EXCISSION (MINOR)</t>
  </si>
  <si>
    <t>63 BROPLASTY</t>
  </si>
  <si>
    <t>64 BROPEXY</t>
  </si>
  <si>
    <t>65. OPTIC CANEL DECOMPRESSION</t>
  </si>
  <si>
    <t>66 OPTIC NURVE DECOMPRESSION</t>
  </si>
  <si>
    <t>LACRIMAL SYSTEM</t>
  </si>
  <si>
    <r>
      <t xml:space="preserve">1. </t>
    </r>
    <r>
      <rPr>
        <sz val="10"/>
        <color rgb="FF000000"/>
        <rFont val="Times New Roman"/>
        <family val="1"/>
      </rPr>
      <t>DCR</t>
    </r>
  </si>
  <si>
    <t>2. DCR + SI TUBE</t>
  </si>
  <si>
    <t>3. DCT</t>
  </si>
  <si>
    <t>4. ENDOSCOPIC EVALUATION</t>
  </si>
  <si>
    <t>5. SCHEME DCR / DCT</t>
  </si>
  <si>
    <t>6. PROBING AND SYRINGING</t>
  </si>
  <si>
    <t>7. PROBING AND TUBING UNDER GA</t>
  </si>
  <si>
    <t>8. TENSILLON TEST</t>
  </si>
  <si>
    <t>9. TERSOGRAPHY</t>
  </si>
  <si>
    <t>10 ENDOSCOPIC DCR</t>
  </si>
  <si>
    <t>OTHER PROCEDURES</t>
  </si>
  <si>
    <t>CONJUNCTIVAL HOODING</t>
  </si>
  <si>
    <t>1. CONJUNCTIVAL HOODING</t>
  </si>
  <si>
    <t>EUA</t>
  </si>
  <si>
    <t>1. EUA (KETAMIN)</t>
  </si>
  <si>
    <t>2. EUA (SEVOFLORENE)</t>
  </si>
  <si>
    <t>HOSPITALIZATION</t>
  </si>
  <si>
    <t>1. BED CHARGE (GENERAL WARD)</t>
  </si>
  <si>
    <t>MINOR SURGERY I &amp; II</t>
  </si>
  <si>
    <t>1. PSYNECHEO LYSIS</t>
  </si>
  <si>
    <t>2. REPAIR- I (Corneal Repair)</t>
  </si>
  <si>
    <t>3. REPAIR- II ( Sclero Corneal)</t>
  </si>
  <si>
    <t>MISCELLANEOUS</t>
  </si>
  <si>
    <t>1. AC REFORMATION</t>
  </si>
  <si>
    <t>2. CONFORMER</t>
  </si>
  <si>
    <t>3. CONGINATAL AUTOGRAFT</t>
  </si>
  <si>
    <t>4. EYE SPHERE</t>
  </si>
  <si>
    <t>5. GENERAL ANASTHESIA MEDICINES  CHARGES</t>
  </si>
  <si>
    <t>6. MINOR SURGERY- I</t>
  </si>
  <si>
    <t>7. MINOR SURGERY- II</t>
  </si>
  <si>
    <t>9. SCLERAL PATCH GRAFT</t>
  </si>
  <si>
    <t>10. STOCK EYE</t>
  </si>
  <si>
    <t>11. SUBTENON INJECTION (DRUG CHARGES EXTRA)</t>
  </si>
  <si>
    <t>SQUINT SURGERY</t>
  </si>
  <si>
    <t>1. SQUINT  (Single Muscle)</t>
  </si>
  <si>
    <t>1. SQUINT  (Multiple  Muscle)</t>
  </si>
  <si>
    <t>INVESTIGATION</t>
  </si>
  <si>
    <t>1. OCT (BOTH EYES)</t>
  </si>
  <si>
    <t>2. BIOMETRY/DBR</t>
  </si>
  <si>
    <t>4. CCT (PECHYMETRY)- BOTH EYES</t>
  </si>
  <si>
    <t>5. CCT (PECHYMETRY)- ONE EYE</t>
  </si>
  <si>
    <t>8. CORNEAL TOPOGRAPHY - BOTH EYES</t>
  </si>
  <si>
    <t>9. CORNEAL TOPOGRAPHY - ONE EYE</t>
  </si>
  <si>
    <t>11. ECG CHARGE - PER RECORDING</t>
  </si>
  <si>
    <t>12. EOG - BOTH EYES</t>
  </si>
  <si>
    <t>13. EOG - ONE EYE</t>
  </si>
  <si>
    <t>14. ERG - BOTH EYES</t>
  </si>
  <si>
    <t>15. ERG - ONE EYE</t>
  </si>
  <si>
    <t>16. EXTERNAL PHOTOGRAPHY - BOTH EYES</t>
  </si>
  <si>
    <t>17. EXTERNAL PHOTOGRAPHY - ONE EYE</t>
  </si>
  <si>
    <t>19. FM 100 HUE TEST / COLOUR VISION</t>
  </si>
  <si>
    <t>20. FP COPY (FUNDUS PHOTO)</t>
  </si>
  <si>
    <t>21. FUNDAS PHOTO (AUTO FLUORESCEIN) - PER EYE</t>
  </si>
  <si>
    <t>22. FUNDAS PHOTO (COLOUR) - PER EYE</t>
  </si>
  <si>
    <t>23. FUNDAS PHOTO RED FREE - PER EYE</t>
  </si>
  <si>
    <t>24. FUNDUS FLUORESCEIN ANGIOGRAPHY</t>
  </si>
  <si>
    <t>25. FUNDUS FLUORESCEIN ANGIOGRAPHY - DIGITAL COPY</t>
  </si>
  <si>
    <t>26. FUNDUS INDOCYANINE GREEN ANGIOGRAPHY (ICG)</t>
  </si>
  <si>
    <t>27. FUNDUS PHOTO - MONTAGE - (SINGLE EYE)</t>
  </si>
  <si>
    <t>30. FUNDUS PHOTOGRAPHY - ONE EYE</t>
  </si>
  <si>
    <t>31. HRT - BOTH EYES</t>
  </si>
  <si>
    <t>32. HRT - ONE EYE</t>
  </si>
  <si>
    <t>33. KERATOMETRY</t>
  </si>
  <si>
    <t>34. MCRYLATE GLUE</t>
  </si>
  <si>
    <t>35. OCT</t>
  </si>
  <si>
    <t>36. OPTIC DISC - COLOUR/B&amp;W</t>
  </si>
  <si>
    <t>37. PAM TEST - BOTH EYES</t>
  </si>
  <si>
    <t>38. PAM TEST (SINGLE EYE)</t>
  </si>
  <si>
    <t>39. PENTACAM - BOTH EYE</t>
  </si>
  <si>
    <t>40. PENTACAM - ONE EYE</t>
  </si>
  <si>
    <t>41. PERIMETRY - BOTH EYE</t>
  </si>
  <si>
    <t>42. PERIMETRY - ONE EYE</t>
  </si>
  <si>
    <t>43. POTENTIAL ACUITYMETRY - BOTH EYES</t>
  </si>
  <si>
    <t>44. POTENTIAL ACUITYMETRY - ONE EYE</t>
  </si>
  <si>
    <t>45. PROSTIGMINE TEST</t>
  </si>
  <si>
    <t>46. RELISET/ FIBRIN GLUE</t>
  </si>
  <si>
    <t>47. SPECULAR MICROSCOPY - BOTH EYES</t>
  </si>
  <si>
    <t>48. SPECULAR MICROSCOPY - SINGLE EYE</t>
  </si>
  <si>
    <t>49. SYRINGING</t>
  </si>
  <si>
    <t>50. TEAR FILM FUNCTION TEST (DRUG CHARGES EXTRA)</t>
  </si>
  <si>
    <t>51. TITMUS FLY TEST</t>
  </si>
  <si>
    <t>52. VEP - BOTH EYE</t>
  </si>
  <si>
    <t>53. VEP - SINGLE EYE</t>
  </si>
  <si>
    <t>54. VIDEO SLIT LAMP PHOTOGRAPHY - BOTH EYEE</t>
  </si>
  <si>
    <t>55. TEAR FLIM FUNCTION TEST-BOTH EYE</t>
  </si>
  <si>
    <t>55. TEAR FLIM FUNCTION TEST-SINGLE EYE</t>
  </si>
  <si>
    <t>56. ICG Charge</t>
  </si>
  <si>
    <t>LASER &amp; USG</t>
  </si>
  <si>
    <t>1. BARRAGE LASER - I</t>
  </si>
  <si>
    <t>2. BARRAGE LASER - II</t>
  </si>
  <si>
    <t>3. FILL-IN PRP - I</t>
  </si>
  <si>
    <t>4. FILL-IN PRP - II</t>
  </si>
  <si>
    <t>5. FOCAL LASER- 1 EYE/ SIT</t>
  </si>
  <si>
    <t>6. FOCAL LASER- BOTH EYES/ SIT</t>
  </si>
  <si>
    <t>7. GL (GRID LASER) - 1</t>
  </si>
  <si>
    <t>GL (GRID LASER) - II</t>
  </si>
  <si>
    <t>PHOTO DYNAMIC THERAPY TREATMENT CHARGE</t>
  </si>
  <si>
    <t>PRP LASER (Per Sitting)</t>
  </si>
  <si>
    <t xml:space="preserve">PRP PER SECTOR   </t>
  </si>
  <si>
    <t>TTT LASER (ONE EYE)</t>
  </si>
  <si>
    <t>UBM</t>
  </si>
  <si>
    <t>UBM (BOTH EYES)</t>
  </si>
  <si>
    <t>USG A-SCAN + B-SCAN - BOTH EYES</t>
  </si>
  <si>
    <t>USG A-SCAN + B-SCAN - ONE EYE</t>
  </si>
  <si>
    <t>YAG LASER - BOTH EYE/SIT</t>
  </si>
  <si>
    <t>YAG LASER - ONE EYE/SIT</t>
  </si>
  <si>
    <t>YAG PI - I</t>
  </si>
  <si>
    <t>YAG PI - II</t>
  </si>
  <si>
    <t>ROP Laser (OU)</t>
  </si>
  <si>
    <t>LABORATORY</t>
  </si>
  <si>
    <t>MICROBIOLOGY</t>
  </si>
  <si>
    <t>ACANTHAEMOBEA CULTURE</t>
  </si>
  <si>
    <t>AFB CULTURE</t>
  </si>
  <si>
    <t>AFB STAIN</t>
  </si>
  <si>
    <t>AFB STAIN (CONCENTRATION METHOD)</t>
  </si>
  <si>
    <t>ANTIBIOGRAM EXTENDED</t>
  </si>
  <si>
    <t>BACTERIAL CULTURE AEROBIC</t>
  </si>
  <si>
    <t>BACTERIAL CULTURE ANAEROBIC</t>
  </si>
  <si>
    <t>BLOOD CULTURE</t>
  </si>
  <si>
    <t>CSF ANALYSIS</t>
  </si>
  <si>
    <t>CULTURE</t>
  </si>
  <si>
    <t>FUNGAL CULTURE</t>
  </si>
  <si>
    <t>FUNGAL STAIN (Non-Ocular Specimen)</t>
  </si>
  <si>
    <t>GIEMSA STAIN</t>
  </si>
  <si>
    <t>GRAM STAIN</t>
  </si>
  <si>
    <t>KOH (For Non-Ocular Specimen : NAIL, SKIN, URINE, etc.)</t>
  </si>
  <si>
    <t>KOH MOUNT</t>
  </si>
  <si>
    <t>OCCULT BLOOD : ASPIRATE</t>
  </si>
  <si>
    <t>OCCULT BLOOD : SPUTUM</t>
  </si>
  <si>
    <t>OCCULT BLOOD : VOMITUS</t>
  </si>
  <si>
    <t>URINE CULTURE</t>
  </si>
  <si>
    <t>PCR</t>
  </si>
  <si>
    <t>PCR CHARGE</t>
  </si>
  <si>
    <t>PCR EUBACTERIAL GENOME (IN HOUSE)</t>
  </si>
  <si>
    <t>PCR EUBACTERIAL GENOME (OUT SAMPLE)</t>
  </si>
  <si>
    <t>PCR HLAB 2 7</t>
  </si>
  <si>
    <t>PCR MYCO. CHELONAE (IN HOUSE)</t>
  </si>
  <si>
    <t>PCR MYCO. CHELONAE (OUT SAMPLE)</t>
  </si>
  <si>
    <t>PCR MYCO. FORTUITUM (IN HOUSE)</t>
  </si>
  <si>
    <t>PCR MYCO. FORTUITUM (OUT SAMPLE)</t>
  </si>
  <si>
    <t>PCR MYCO. TUBERCULOSIS (IN HOUSE)</t>
  </si>
  <si>
    <t>PCR MYCO. TUBERCULOSIS (OUT SAMPLE)</t>
  </si>
  <si>
    <t>PCR P. ACNES GENOME (IN HOUSE)</t>
  </si>
  <si>
    <t>PCR P. ACNES GENOME (OUT SAMPLE)</t>
  </si>
  <si>
    <t>PCR PANFUNGAL GENOME (IN HOUSE)</t>
  </si>
  <si>
    <t>PCR PANFUNGAL GENOME (OUT SAMPLE)</t>
  </si>
  <si>
    <t>PCR TOXO PLASMA GONDII B1 GENE (OUT SAMPLE)</t>
  </si>
  <si>
    <t>PCR VIRAL (IN HOUSE)</t>
  </si>
  <si>
    <t>PCR VIRAL (OUT SAMPLE)</t>
  </si>
  <si>
    <t>PCT TOXO PLASMA GONDII B1 GENE (IN HOUSE)</t>
  </si>
  <si>
    <t>SERUM LYSOZYME ASSAY</t>
  </si>
  <si>
    <t>SPUTUM FOR EOSINOPHIL</t>
  </si>
  <si>
    <t>WATER CULTURE (MPN)</t>
  </si>
  <si>
    <t>HISTOPATHOLOGY</t>
  </si>
  <si>
    <t>BCL-12</t>
  </si>
  <si>
    <t>BIOPSY SPECIAL STAIN (AFB)</t>
  </si>
  <si>
    <t>BIOPSY SPECIAL STAIN (ALCIAN BLUE)</t>
  </si>
  <si>
    <t>BIOPSY SPECIAL STAIN (ALIZERIN RED)</t>
  </si>
  <si>
    <t>BIOPSY SPECIAL STAIN (CONGO RED)</t>
  </si>
  <si>
    <t>BIOPSY SPECIAL STAIN (GIS)</t>
  </si>
  <si>
    <t>BIOPSY SPECIAL STAIN (GMS)</t>
  </si>
  <si>
    <t>BIOPSY SPECIAL STAIN (MUSSOM'S TRICHROME)</t>
  </si>
  <si>
    <t>BIOPSY SPECIAL STAIN (OIL RED'O)</t>
  </si>
  <si>
    <t>BIOPSY SPECIAL STAIN (PAS)</t>
  </si>
  <si>
    <t>BIOPSY SPECIAL STAIN (PERL'S STAIN)</t>
  </si>
  <si>
    <t>BIOPSY SPECIAL STAIN (VERHOBS STAIN)</t>
  </si>
  <si>
    <t>CD-20</t>
  </si>
  <si>
    <t>CD-3</t>
  </si>
  <si>
    <t>CYTOLOGY</t>
  </si>
  <si>
    <t>HPE (BIOPSY)/ROUTINE</t>
  </si>
  <si>
    <t>IMMPRESION CYTOLOGY</t>
  </si>
  <si>
    <t>IMMUNOHISTOCHEMISTRY (PER ANTIBODY)</t>
  </si>
  <si>
    <t>IHC</t>
  </si>
  <si>
    <t>ROUTINE BIOPSY (LARGE)</t>
  </si>
  <si>
    <t>ROUTINE BIOPSY (EYE BALL)</t>
  </si>
  <si>
    <t>ROUTINE BIOPSY (SMALL)</t>
  </si>
  <si>
    <t>IgG4</t>
  </si>
  <si>
    <t>CD138</t>
  </si>
  <si>
    <t>Kappa</t>
  </si>
  <si>
    <t>Lambda</t>
  </si>
  <si>
    <t>Ozudex Injection</t>
  </si>
  <si>
    <t>Cost of medicine (OT Charges extra)</t>
  </si>
  <si>
    <t>Avastin Injection</t>
  </si>
  <si>
    <t>Cost of medicine (OT Charges Extra)</t>
  </si>
  <si>
    <t>Accentrix Injection</t>
  </si>
  <si>
    <t>Razumab Injection</t>
  </si>
  <si>
    <t>EYELIA Injection</t>
  </si>
  <si>
    <t>GENERAL ANESTHESIA</t>
  </si>
  <si>
    <t>FOR ADULT UP TO 1 HOUR</t>
  </si>
  <si>
    <t>FOR CHILD UP TO 1 HOUR</t>
  </si>
  <si>
    <t>EXTRA AFTER 1 HOUR</t>
  </si>
  <si>
    <t>1. FOR ADULT FOR EVERY HALF AN HOUR</t>
  </si>
  <si>
    <t>2. FOR CHILD FOR EVERY HALF AN HOUR</t>
  </si>
  <si>
    <t>RATES FOR NUCLEAR MEDICINE PROCEDURE</t>
  </si>
  <si>
    <t>DIAGNOSTIC</t>
  </si>
  <si>
    <t>Three Phase Whole Body Bone Scan for Metastasis</t>
  </si>
  <si>
    <t>Thyroid Scan for Hot or Cold Nodule</t>
  </si>
  <si>
    <t>MUGA Scan for LV Function before Chemotherapy</t>
  </si>
  <si>
    <t>MUGA Scan for LV Function after Chemotherapy</t>
  </si>
  <si>
    <t>MIBI Cardiac Scan for viable Mycocardium</t>
  </si>
  <si>
    <t>Iodine-131 whole body scan 48hr and 72hr (2 scan) for Cathy</t>
  </si>
  <si>
    <t>Other Nuclear Scan</t>
  </si>
  <si>
    <t>THERAPUTIC</t>
  </si>
  <si>
    <t>Strontium-83 therapy for bone mets (Imported)</t>
  </si>
  <si>
    <t>Strontium-157 therapy for bone mets (BARC-Mumbai)</t>
  </si>
  <si>
    <t>Strontium-32 therapy for bone mets (BARC-Mumbai)</t>
  </si>
  <si>
    <t>Iodine-131 therapy for graves diseases/thyrotoxicosis</t>
  </si>
  <si>
    <t>CHEMOTHERAPY</t>
  </si>
  <si>
    <t>CHEMOTHERAPY FOR PATIENTS UNDERGOING CONCOMITANT CHEMO-RADIATION THERAPY (Infusion Charge)</t>
  </si>
  <si>
    <t>General Bed (Both male &amp; Female), including bed charge</t>
  </si>
  <si>
    <t xml:space="preserve">Semi Cabin/Sharing Cabin (Both Male &amp; Female), including bed charge </t>
  </si>
  <si>
    <t>Cabin (Both Male &amp; Female), including bed charge</t>
  </si>
  <si>
    <t>CHEMOTHERAPY FOR PATIENTS NOT RECEIVING RDIATION OR CHEMOTHERAPY AS SINGLE MODALITY TREATMENT</t>
  </si>
  <si>
    <t>Regimen:</t>
  </si>
  <si>
    <t>Platinum based regimen (Cisplatin, Oxaliplatin etc.)</t>
  </si>
  <si>
    <t>Paclitaxel/Docetaxel based regimen (Mitotox)</t>
  </si>
  <si>
    <t>Paclitaxel + Carboplatin</t>
  </si>
  <si>
    <t>Doxorubian/Epirubian based regimen</t>
  </si>
  <si>
    <t xml:space="preserve">Nanoxel + Carboplatin </t>
  </si>
  <si>
    <t>C.H.O.P. etc. regimen</t>
  </si>
  <si>
    <t>R-C.H.O.P. regimen</t>
  </si>
  <si>
    <t>RBTEX (Ceteximab)</t>
  </si>
  <si>
    <t>Gemcitabine single regimen (Infusional Chemotherapy)</t>
  </si>
  <si>
    <t>Xelox regimen</t>
  </si>
  <si>
    <t>Avastin</t>
  </si>
  <si>
    <t>Biomab (Single Drug)</t>
  </si>
  <si>
    <t>Simple regimen (Single injection) like Bleomycin, Methofrexate, 5FU</t>
  </si>
  <si>
    <t>*</t>
  </si>
  <si>
    <t>Bed Charge and Cost of Medicine extra in addition to above.</t>
  </si>
  <si>
    <t>In case of CT regimen where drugs from two categories are used, the higher rate will apply.</t>
  </si>
  <si>
    <t>RADIOTHERAPY</t>
  </si>
  <si>
    <t>RADIOTHERAPY TESTS</t>
  </si>
  <si>
    <t>RADIOTHERAPY COURSE</t>
  </si>
  <si>
    <t>IMMOBILIZATION DEVICE (MOULD)</t>
  </si>
  <si>
    <t>PALLIATIVE RADIOLOGY</t>
  </si>
  <si>
    <t>RADIATION SHORT COURSE</t>
  </si>
  <si>
    <t>TREATMENT PLANNING SYSTEM (TPS)</t>
  </si>
  <si>
    <t>Annexure-V (Rev)</t>
  </si>
  <si>
    <t>Rate (Rs)</t>
  </si>
  <si>
    <t>EYE</t>
  </si>
  <si>
    <t>VITRECTOMY AND VITREOUS BIOPSY</t>
  </si>
  <si>
    <t>VITREOUS LAVAGE</t>
  </si>
  <si>
    <t>2. BCL</t>
  </si>
  <si>
    <t>3. BCL PV2 - 0.50</t>
  </si>
  <si>
    <t>4. BIO TRUE SOLUTION 120 ML</t>
  </si>
  <si>
    <t>5. BIO TRUE SOLUTION 300ML</t>
  </si>
  <si>
    <t>6. CL HO4/B4/U4</t>
  </si>
  <si>
    <t>7. CL PROSTHETIC</t>
  </si>
  <si>
    <t>8. CONTACT CARE INTENSIVE CLEANER 20 ML</t>
  </si>
  <si>
    <t>9. DAILY DISPOSABLE CONTACT LENS</t>
  </si>
  <si>
    <t>10. I-CONNECT (2X3'S)</t>
  </si>
  <si>
    <t>11. MONTHLY DISPOSABLE TORIC</t>
  </si>
  <si>
    <t>12. PS PRESERVED SALINE FOR RINSING 240 ML</t>
  </si>
  <si>
    <t>13. PV2</t>
  </si>
  <si>
    <t>14. PV2 - 0.50 BCL</t>
  </si>
  <si>
    <t>15. RGP CL</t>
  </si>
  <si>
    <t>16. ROSE K LENS</t>
  </si>
  <si>
    <t>17. ROSE K SCLERAL SUCTION HOLDER</t>
  </si>
  <si>
    <t>18. SEMI SOFT, HARD LENS - ONE PAIR</t>
  </si>
  <si>
    <t>19. SL COMFORT (59)</t>
  </si>
  <si>
    <t>20. SL TORIC</t>
  </si>
  <si>
    <t>21. SOFCON</t>
  </si>
  <si>
    <t>22. SOFCON TORIC</t>
  </si>
  <si>
    <t>23. SPARKLE SOLUTION (RGP)</t>
  </si>
  <si>
    <t>24. SPARKLE SOLUTION 140 ML (FREE) (RGP)</t>
  </si>
  <si>
    <t>26. TORIC CL</t>
  </si>
  <si>
    <t>25. SUPER SOFT</t>
  </si>
  <si>
    <t>27. TORIC SOFCON</t>
  </si>
  <si>
    <t>3. SPECIAL EYE DROP DISPENSING</t>
  </si>
  <si>
    <t>ONCOLOGY</t>
  </si>
  <si>
    <t xml:space="preserve">1.  This MS Excel file comprises of 52 worksheets  with the Base Rates for medical treatment of patients  refered by Oil India Limited. Applicants against the invitation for Expression of Interest are required to indicate discount or premium on these rates in terms of percentage as their offer. 
2.  The rates entered herein are exclusive of GST, which will be payable extra by Oil India Limited.
3.  Hospitals/Diagnostic Centres should obtain prior approval from OIL's authorized doctor for procedures/investigation/special devices/implants not included in this Annexure and the charges will be at actual.
4. This Excel file supersedes the earlier Excel file with ref as Annexure-V.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</si>
</sst>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 #,##0.00;&quot;₹&quot;\ \-#,##0.00"/>
    <numFmt numFmtId="42" formatCode="_ &quot;₹&quot;\ * #,##0_ ;_ &quot;₹&quot;\ * \-#,##0_ ;_ &quot;₹&quot;\ * &quot;-&quot;_ ;_ @_ "/>
    <numFmt numFmtId="43" formatCode="_ * #,##0.00_ ;_ * \-#,##0.00_ ;_ * &quot;-&quot;??_ ;_ @_ "/>
    <numFmt numFmtId="164" formatCode="#,##0;[Red]#,##0"/>
    <numFmt numFmtId="165" formatCode="&quot;₹&quot;\ #,##0.00"/>
    <numFmt numFmtId="166" formatCode="&quot;₹&quot;\ #,##0"/>
  </numFmts>
  <fonts count="167" x14ac:knownFonts="1">
    <font>
      <sz val="10"/>
      <color rgb="FF000000"/>
      <name val="Times New Roman"/>
      <charset val="204"/>
    </font>
    <font>
      <sz val="11"/>
      <color theme="1"/>
      <name val="Calibri"/>
      <family val="2"/>
      <scheme val="minor"/>
    </font>
    <font>
      <b/>
      <sz val="10.5"/>
      <name val="Trebuchet MS"/>
      <family val="2"/>
    </font>
    <font>
      <b/>
      <sz val="10.5"/>
      <color rgb="FF000000"/>
      <name val="Trebuchet MS"/>
      <family val="2"/>
    </font>
    <font>
      <b/>
      <sz val="8.5"/>
      <name val="Trebuchet MS"/>
      <family val="2"/>
    </font>
    <font>
      <b/>
      <sz val="12.5"/>
      <name val="Trebuchet MS"/>
      <family val="2"/>
    </font>
    <font>
      <sz val="8.5"/>
      <color rgb="FF000000"/>
      <name val="Arial"/>
      <family val="2"/>
    </font>
    <font>
      <b/>
      <sz val="8.5"/>
      <color rgb="FF000000"/>
      <name val="Trebuchet MS"/>
      <family val="2"/>
    </font>
    <font>
      <sz val="6.5"/>
      <name val="Arial Black"/>
      <family val="2"/>
    </font>
    <font>
      <b/>
      <sz val="9.5"/>
      <name val="Times New Roman"/>
      <family val="1"/>
    </font>
    <font>
      <b/>
      <sz val="8"/>
      <name val="Arial"/>
      <family val="2"/>
    </font>
    <font>
      <b/>
      <sz val="9"/>
      <name val="Times New Roman"/>
      <family val="1"/>
    </font>
    <font>
      <sz val="9.5"/>
      <color rgb="FF000000"/>
      <name val="Times New Roman"/>
      <family val="2"/>
    </font>
    <font>
      <sz val="8"/>
      <name val="Times New Roman"/>
      <family val="1"/>
    </font>
    <font>
      <sz val="8"/>
      <color rgb="FF000000"/>
      <name val="Times New Roman"/>
      <family val="2"/>
    </font>
    <font>
      <b/>
      <sz val="8"/>
      <name val="Times New Roman"/>
      <family val="1"/>
    </font>
    <font>
      <b/>
      <sz val="8"/>
      <color rgb="FF000000"/>
      <name val="Times New Roman"/>
      <family val="2"/>
    </font>
    <font>
      <b/>
      <sz val="7.5"/>
      <name val="Arial"/>
      <family val="2"/>
    </font>
    <font>
      <b/>
      <sz val="11.5"/>
      <name val="Times New Roman"/>
      <family val="1"/>
    </font>
    <font>
      <sz val="9"/>
      <name val="Arial"/>
      <family val="2"/>
    </font>
    <font>
      <b/>
      <sz val="9.5"/>
      <color rgb="FF000000"/>
      <name val="Times New Roman"/>
      <family val="2"/>
    </font>
    <font>
      <sz val="9"/>
      <color rgb="FF000000"/>
      <name val="Arial"/>
      <family val="2"/>
    </font>
    <font>
      <sz val="11.5"/>
      <name val="Arial Black"/>
      <family val="2"/>
    </font>
    <font>
      <sz val="9.5"/>
      <name val="Arial Black"/>
      <family val="2"/>
    </font>
    <font>
      <b/>
      <sz val="7"/>
      <name val="Times New Roman"/>
      <family val="1"/>
    </font>
    <font>
      <b/>
      <sz val="8"/>
      <name val="Trebuchet MS"/>
      <family val="2"/>
    </font>
    <font>
      <sz val="8"/>
      <color rgb="FF000000"/>
      <name val="Arial"/>
      <family val="2"/>
    </font>
    <font>
      <sz val="8"/>
      <name val="Arial"/>
      <family val="2"/>
    </font>
    <font>
      <sz val="7"/>
      <name val="Arial"/>
      <family val="2"/>
    </font>
    <font>
      <sz val="7.5"/>
      <color rgb="FF000000"/>
      <name val="Arial"/>
      <family val="2"/>
    </font>
    <font>
      <sz val="7.5"/>
      <name val="Arial"/>
      <family val="2"/>
    </font>
    <font>
      <b/>
      <sz val="9"/>
      <name val="Trebuchet MS"/>
      <family val="2"/>
    </font>
    <font>
      <b/>
      <sz val="9"/>
      <color rgb="FF000000"/>
      <name val="Trebuchet MS"/>
      <family val="2"/>
    </font>
    <font>
      <sz val="10"/>
      <name val="Arial"/>
      <family val="2"/>
    </font>
    <font>
      <sz val="10"/>
      <color rgb="FF000000"/>
      <name val="Arial"/>
      <family val="2"/>
    </font>
    <font>
      <b/>
      <sz val="10"/>
      <name val="Trebuchet MS"/>
      <family val="2"/>
    </font>
    <font>
      <sz val="9"/>
      <color rgb="FF000000"/>
      <name val="Times New Roman"/>
      <family val="2"/>
    </font>
    <font>
      <b/>
      <sz val="9.5"/>
      <name val="Trebuchet MS"/>
      <family val="2"/>
    </font>
    <font>
      <sz val="10"/>
      <name val="Times New Roman"/>
      <family val="1"/>
    </font>
    <font>
      <sz val="10.5"/>
      <name val="Arial"/>
      <family val="2"/>
    </font>
    <font>
      <sz val="9"/>
      <name val="Times New Roman"/>
      <family val="1"/>
    </font>
    <font>
      <sz val="8.5"/>
      <name val="Arial"/>
      <family val="2"/>
    </font>
    <font>
      <b/>
      <sz val="11.5"/>
      <name val="Trebuchet MS"/>
      <family val="2"/>
    </font>
    <font>
      <sz val="9.5"/>
      <color rgb="FF000000"/>
      <name val="Arial"/>
      <family val="2"/>
    </font>
    <font>
      <sz val="9.5"/>
      <name val="Arial"/>
      <family val="2"/>
    </font>
    <font>
      <b/>
      <sz val="13"/>
      <name val="Trebuchet MS"/>
      <family val="2"/>
    </font>
    <font>
      <sz val="9"/>
      <name val="Arial"/>
      <family val="2"/>
    </font>
    <font>
      <b/>
      <sz val="9"/>
      <color rgb="FF000000"/>
      <name val="Times New Roman"/>
      <family val="2"/>
    </font>
    <font>
      <b/>
      <sz val="10"/>
      <color rgb="FF000000"/>
      <name val="Trebuchet MS"/>
      <family val="2"/>
    </font>
    <font>
      <b/>
      <i/>
      <sz val="11.5"/>
      <name val="Arial"/>
      <family val="2"/>
    </font>
    <font>
      <i/>
      <sz val="8"/>
      <name val="Trebuchet MS"/>
      <family val="2"/>
    </font>
    <font>
      <b/>
      <i/>
      <sz val="8"/>
      <name val="Arial"/>
      <family val="2"/>
    </font>
    <font>
      <b/>
      <sz val="8.5"/>
      <color rgb="FF000000"/>
      <name val="Times New Roman"/>
      <family val="2"/>
    </font>
    <font>
      <b/>
      <sz val="9"/>
      <name val="Times New Roman"/>
      <family val="1"/>
    </font>
    <font>
      <sz val="8"/>
      <name val="Times New Roman"/>
      <family val="1"/>
    </font>
    <font>
      <b/>
      <sz val="8"/>
      <name val="Times New Roman"/>
      <family val="1"/>
    </font>
    <font>
      <b/>
      <sz val="7"/>
      <name val="Times New Roman"/>
      <family val="1"/>
    </font>
    <font>
      <sz val="8"/>
      <name val="Arial"/>
      <family val="2"/>
    </font>
    <font>
      <b/>
      <sz val="7.5"/>
      <name val="Trebuchet MS"/>
      <family val="2"/>
    </font>
    <font>
      <b/>
      <sz val="9"/>
      <name val="Trebuchet MS"/>
      <family val="2"/>
    </font>
    <font>
      <b/>
      <sz val="10"/>
      <name val="Trebuchet MS"/>
      <family val="2"/>
    </font>
    <font>
      <b/>
      <sz val="9.5"/>
      <name val="Trebuchet MS"/>
      <family val="2"/>
    </font>
    <font>
      <sz val="8.5"/>
      <name val="Arial"/>
      <family val="2"/>
    </font>
    <font>
      <b/>
      <sz val="13"/>
      <name val="Trebuchet MS"/>
      <family val="2"/>
    </font>
    <font>
      <sz val="8.5"/>
      <color rgb="FF212121"/>
      <name val="Arial"/>
      <family val="2"/>
    </font>
    <font>
      <b/>
      <i/>
      <sz val="9"/>
      <name val="Arial"/>
      <family val="2"/>
    </font>
    <font>
      <b/>
      <u/>
      <sz val="8"/>
      <name val="Trebuchet MS"/>
      <family val="2"/>
    </font>
    <font>
      <b/>
      <sz val="20"/>
      <color theme="0"/>
      <name val="Times New Roman"/>
      <family val="1"/>
    </font>
    <font>
      <sz val="10"/>
      <name val="Times New Roman"/>
      <family val="1"/>
    </font>
    <font>
      <sz val="10"/>
      <color rgb="FF000000"/>
      <name val="Times New Roman"/>
      <family val="1"/>
    </font>
    <font>
      <b/>
      <sz val="8.5"/>
      <name val="Times New Roman"/>
      <family val="1"/>
    </font>
    <font>
      <b/>
      <sz val="7.5"/>
      <name val="Times New Roman"/>
      <family val="1"/>
    </font>
    <font>
      <sz val="10"/>
      <color theme="0"/>
      <name val="Times New Roman"/>
      <family val="1"/>
    </font>
    <font>
      <sz val="14"/>
      <color theme="0"/>
      <name val="Times New Roman"/>
      <family val="1"/>
    </font>
    <font>
      <sz val="14"/>
      <color theme="0"/>
      <name val="Arial Black"/>
      <family val="2"/>
    </font>
    <font>
      <sz val="10"/>
      <color theme="0"/>
      <name val="Arial Black"/>
      <family val="2"/>
    </font>
    <font>
      <b/>
      <sz val="8"/>
      <color rgb="FF000000"/>
      <name val="Times New Roman"/>
      <family val="1"/>
    </font>
    <font>
      <sz val="10"/>
      <color rgb="FF000000"/>
      <name val="Times New Roman"/>
      <family val="1"/>
    </font>
    <font>
      <b/>
      <sz val="11"/>
      <color theme="0"/>
      <name val="Times New Roman"/>
      <family val="1"/>
    </font>
    <font>
      <b/>
      <sz val="9"/>
      <color theme="0"/>
      <name val="Times New Roman"/>
      <family val="1"/>
    </font>
    <font>
      <b/>
      <sz val="11.5"/>
      <color theme="0"/>
      <name val="Times New Roman"/>
      <family val="1"/>
    </font>
    <font>
      <b/>
      <sz val="16"/>
      <color theme="0"/>
      <name val="Times New Roman"/>
      <family val="1"/>
    </font>
    <font>
      <b/>
      <sz val="14"/>
      <color theme="0"/>
      <name val="Times New Roman"/>
      <family val="1"/>
    </font>
    <font>
      <b/>
      <sz val="9"/>
      <name val="Arial"/>
      <family val="2"/>
    </font>
    <font>
      <b/>
      <sz val="10"/>
      <color theme="0"/>
      <name val="Arial"/>
      <family val="2"/>
    </font>
    <font>
      <b/>
      <sz val="12.5"/>
      <color theme="0"/>
      <name val="Trebuchet MS"/>
      <family val="2"/>
    </font>
    <font>
      <sz val="11.5"/>
      <color theme="0"/>
      <name val="Arial Black"/>
      <family val="2"/>
    </font>
    <font>
      <sz val="12"/>
      <color theme="0"/>
      <name val="Arial Black"/>
      <family val="2"/>
    </font>
    <font>
      <sz val="16"/>
      <color theme="0"/>
      <name val="Arial Black"/>
      <family val="2"/>
    </font>
    <font>
      <sz val="18"/>
      <color theme="0"/>
      <name val="Arial Black"/>
      <family val="2"/>
    </font>
    <font>
      <sz val="20"/>
      <color theme="0"/>
      <name val="Arial Black"/>
      <family val="2"/>
    </font>
    <font>
      <sz val="22"/>
      <color theme="0"/>
      <name val="Arial Black"/>
      <family val="2"/>
    </font>
    <font>
      <sz val="18"/>
      <color theme="0"/>
      <name val="Times New Roman"/>
      <family val="1"/>
    </font>
    <font>
      <b/>
      <sz val="13"/>
      <color theme="0"/>
      <name val="Times New Roman"/>
      <family val="1"/>
    </font>
    <font>
      <b/>
      <sz val="18"/>
      <color theme="0"/>
      <name val="Times New Roman"/>
      <family val="1"/>
    </font>
    <font>
      <b/>
      <sz val="22"/>
      <color theme="0"/>
      <name val="Times New Roman"/>
      <family val="1"/>
    </font>
    <font>
      <b/>
      <sz val="14.5"/>
      <color theme="0"/>
      <name val="Times New Roman"/>
      <family val="1"/>
    </font>
    <font>
      <sz val="9"/>
      <name val="Times New Roman"/>
      <family val="1"/>
    </font>
    <font>
      <b/>
      <sz val="11"/>
      <name val="Trebuchet MS"/>
      <family val="2"/>
    </font>
    <font>
      <sz val="11"/>
      <name val="Times New Roman"/>
      <family val="1"/>
    </font>
    <font>
      <sz val="11"/>
      <name val="Arial"/>
      <family val="2"/>
    </font>
    <font>
      <b/>
      <sz val="20"/>
      <color theme="0"/>
      <name val="Trebuchet MS"/>
      <family val="2"/>
    </font>
    <font>
      <b/>
      <sz val="14"/>
      <name val="Trebuchet MS"/>
      <family val="2"/>
    </font>
    <font>
      <sz val="9"/>
      <color rgb="FFFF0000"/>
      <name val="Arial"/>
      <family val="2"/>
    </font>
    <font>
      <b/>
      <sz val="9"/>
      <color rgb="FF0070C0"/>
      <name val="Arial"/>
      <family val="2"/>
    </font>
    <font>
      <b/>
      <sz val="9"/>
      <color rgb="FFFF0000"/>
      <name val="Arial"/>
      <family val="2"/>
    </font>
    <font>
      <b/>
      <sz val="24"/>
      <color theme="0"/>
      <name val="Times New Roman"/>
      <family val="1"/>
    </font>
    <font>
      <b/>
      <sz val="11.5"/>
      <color theme="0"/>
      <name val="Trebuchet MS"/>
      <family val="2"/>
    </font>
    <font>
      <b/>
      <sz val="13"/>
      <color theme="0"/>
      <name val="Trebuchet MS"/>
      <family val="2"/>
    </font>
    <font>
      <b/>
      <sz val="12"/>
      <name val="Trebuchet MS"/>
      <family val="2"/>
    </font>
    <font>
      <sz val="8"/>
      <color rgb="FFFF0000"/>
      <name val="Arial"/>
      <family val="2"/>
    </font>
    <font>
      <b/>
      <sz val="22"/>
      <color theme="0"/>
      <name val="Trebuchet MS"/>
      <family val="2"/>
    </font>
    <font>
      <sz val="14.5"/>
      <color theme="0"/>
      <name val="Arial Black"/>
      <family val="2"/>
    </font>
    <font>
      <sz val="11.5"/>
      <color theme="0"/>
      <name val="Arial"/>
      <family val="2"/>
    </font>
    <font>
      <b/>
      <sz val="10"/>
      <color rgb="FF000000"/>
      <name val="Arial"/>
      <family val="2"/>
    </font>
    <font>
      <sz val="11"/>
      <color theme="0"/>
      <name val="Arial Black"/>
      <family val="2"/>
    </font>
    <font>
      <b/>
      <sz val="12"/>
      <color rgb="FF000000"/>
      <name val="Times New Roman"/>
      <family val="1"/>
    </font>
    <font>
      <b/>
      <sz val="12"/>
      <color theme="0"/>
      <name val="Times New Roman"/>
      <family val="1"/>
    </font>
    <font>
      <b/>
      <sz val="9"/>
      <color theme="0"/>
      <name val="Trebuchet MS"/>
      <family val="2"/>
    </font>
    <font>
      <sz val="9"/>
      <color theme="0"/>
      <name val="Arial"/>
      <family val="2"/>
    </font>
    <font>
      <sz val="9"/>
      <color theme="0"/>
      <name val="Times New Roman"/>
      <family val="2"/>
    </font>
    <font>
      <sz val="8"/>
      <color theme="0"/>
      <name val="Times New Roman"/>
      <family val="2"/>
    </font>
    <font>
      <b/>
      <sz val="12"/>
      <color theme="0"/>
      <name val="Trebuchet MS"/>
      <family val="2"/>
    </font>
    <font>
      <b/>
      <sz val="8.5"/>
      <color theme="0"/>
      <name val="Trebuchet MS"/>
      <family val="2"/>
    </font>
    <font>
      <sz val="8.5"/>
      <color theme="0"/>
      <name val="Arial"/>
      <family val="2"/>
    </font>
    <font>
      <b/>
      <sz val="11"/>
      <color theme="0"/>
      <name val="Trebuchet MS"/>
      <family val="2"/>
    </font>
    <font>
      <sz val="8"/>
      <color theme="0"/>
      <name val="Times New Roman"/>
      <family val="1"/>
    </font>
    <font>
      <b/>
      <sz val="10"/>
      <color theme="0"/>
      <name val="Trebuchet MS"/>
      <family val="2"/>
    </font>
    <font>
      <sz val="10"/>
      <color theme="0"/>
      <name val="Arial"/>
      <family val="2"/>
    </font>
    <font>
      <b/>
      <sz val="8"/>
      <color theme="0"/>
      <name val="Times New Roman"/>
      <family val="1"/>
    </font>
    <font>
      <sz val="7.5"/>
      <color theme="0"/>
      <name val="Arial"/>
      <family val="2"/>
    </font>
    <font>
      <b/>
      <sz val="10"/>
      <color theme="0"/>
      <name val="Times New Roman"/>
      <family val="1"/>
    </font>
    <font>
      <b/>
      <sz val="10.5"/>
      <color theme="0"/>
      <name val="Trebuchet MS"/>
      <family val="2"/>
    </font>
    <font>
      <sz val="8.3000000000000007"/>
      <name val="Arial"/>
      <family val="2"/>
    </font>
    <font>
      <sz val="9"/>
      <name val="Times New Roman"/>
      <family val="2"/>
    </font>
    <font>
      <b/>
      <sz val="9"/>
      <color rgb="FF000000"/>
      <name val="Arial"/>
      <family val="2"/>
    </font>
    <font>
      <sz val="10"/>
      <color rgb="FFFF0000"/>
      <name val="Times New Roman"/>
      <family val="1"/>
    </font>
    <font>
      <sz val="8"/>
      <color theme="1"/>
      <name val="Arial"/>
      <family val="2"/>
    </font>
    <font>
      <sz val="10"/>
      <color theme="1"/>
      <name val="Times New Roman"/>
      <family val="1"/>
    </font>
    <font>
      <sz val="11"/>
      <color rgb="FFFF0000"/>
      <name val="Calibri"/>
      <family val="2"/>
      <scheme val="minor"/>
    </font>
    <font>
      <b/>
      <sz val="11"/>
      <color theme="1"/>
      <name val="Calibri"/>
      <family val="2"/>
      <scheme val="minor"/>
    </font>
    <font>
      <b/>
      <sz val="12"/>
      <color theme="1"/>
      <name val="Calibri"/>
      <family val="2"/>
      <scheme val="minor"/>
    </font>
    <font>
      <b/>
      <sz val="16"/>
      <color theme="0"/>
      <name val="Calibri"/>
      <family val="2"/>
      <scheme val="minor"/>
    </font>
    <font>
      <b/>
      <sz val="14"/>
      <name val="Calibri"/>
      <family val="2"/>
      <scheme val="minor"/>
    </font>
    <font>
      <b/>
      <sz val="16"/>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u/>
      <sz val="11"/>
      <name val="Calibri"/>
      <family val="2"/>
      <scheme val="minor"/>
    </font>
    <font>
      <b/>
      <sz val="16"/>
      <color theme="1"/>
      <name val="Calibri"/>
      <family val="2"/>
      <scheme val="minor"/>
    </font>
    <font>
      <b/>
      <sz val="11"/>
      <name val="Arial"/>
      <family val="2"/>
    </font>
    <font>
      <sz val="8"/>
      <color theme="1"/>
      <name val="Calibri"/>
      <family val="2"/>
      <scheme val="minor"/>
    </font>
    <font>
      <b/>
      <sz val="10"/>
      <name val="Arial"/>
      <family val="2"/>
    </font>
    <font>
      <b/>
      <sz val="14"/>
      <color theme="0"/>
      <name val="Arial"/>
      <family val="2"/>
    </font>
    <font>
      <b/>
      <sz val="12"/>
      <color theme="0"/>
      <name val="Arial"/>
      <family val="2"/>
    </font>
    <font>
      <b/>
      <i/>
      <sz val="10"/>
      <name val="Arial"/>
      <family val="2"/>
    </font>
    <font>
      <b/>
      <sz val="12"/>
      <name val="Times New Roman"/>
      <family val="1"/>
    </font>
    <font>
      <b/>
      <sz val="10"/>
      <name val="Times New Roman"/>
      <family val="1"/>
    </font>
    <font>
      <b/>
      <i/>
      <sz val="11"/>
      <color theme="1"/>
      <name val="Calibri"/>
      <family val="2"/>
      <scheme val="minor"/>
    </font>
    <font>
      <b/>
      <sz val="22"/>
      <color theme="0"/>
      <name val="Calibri"/>
      <family val="2"/>
      <scheme val="minor"/>
    </font>
    <font>
      <b/>
      <sz val="24"/>
      <color theme="0"/>
      <name val="Calibri"/>
      <family val="2"/>
      <scheme val="minor"/>
    </font>
    <font>
      <b/>
      <sz val="11"/>
      <color theme="0"/>
      <name val="Calibri"/>
      <family val="2"/>
      <scheme val="minor"/>
    </font>
    <font>
      <sz val="11"/>
      <color theme="0"/>
      <name val="Calibri"/>
      <family val="2"/>
      <scheme val="minor"/>
    </font>
    <font>
      <sz val="8"/>
      <color theme="0"/>
      <name val="Arial"/>
      <family val="2"/>
    </font>
    <font>
      <b/>
      <sz val="12"/>
      <color theme="0"/>
      <name val="Calibri"/>
      <family val="2"/>
      <scheme val="minor"/>
    </font>
    <font>
      <b/>
      <u/>
      <sz val="10"/>
      <color theme="0"/>
      <name val="Arial"/>
      <family val="2"/>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3" tint="0.79998168889431442"/>
        <bgColor indexed="64"/>
      </patternFill>
    </fill>
  </fills>
  <borders count="63">
    <border>
      <left/>
      <right/>
      <top/>
      <bottom/>
      <diagonal/>
    </border>
    <border>
      <left/>
      <right style="thin">
        <color rgb="FF3E3E3E"/>
      </right>
      <top/>
      <bottom/>
      <diagonal/>
    </border>
    <border>
      <left style="thin">
        <color rgb="FF3E3E3E"/>
      </left>
      <right/>
      <top style="thin">
        <color rgb="FF3E3E3E"/>
      </top>
      <bottom style="thin">
        <color rgb="FF3E3E3E"/>
      </bottom>
      <diagonal/>
    </border>
    <border>
      <left/>
      <right/>
      <top style="thin">
        <color rgb="FF3E3E3E"/>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3E3E3E"/>
      </left>
      <right/>
      <top style="thin">
        <color rgb="FF3E3E3E"/>
      </top>
      <bottom style="thin">
        <color rgb="FF000000"/>
      </bottom>
      <diagonal/>
    </border>
    <border>
      <left/>
      <right/>
      <top style="thin">
        <color rgb="FF3E3E3E"/>
      </top>
      <bottom style="thin">
        <color rgb="FF000000"/>
      </bottom>
      <diagonal/>
    </border>
    <border>
      <left/>
      <right style="thin">
        <color rgb="FF3E3E3E"/>
      </right>
      <top style="thin">
        <color rgb="FF3E3E3E"/>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3E3E3E"/>
      </right>
      <top style="thin">
        <color rgb="FF3E3E3E"/>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s>
  <cellStyleXfs count="2">
    <xf numFmtId="0" fontId="0" fillId="0" borderId="0"/>
    <xf numFmtId="43" fontId="69" fillId="0" borderId="0" applyFont="0" applyFill="0" applyBorder="0" applyAlignment="0" applyProtection="0"/>
  </cellStyleXfs>
  <cellXfs count="783">
    <xf numFmtId="0" fontId="0" fillId="0" borderId="0" xfId="0" applyFill="1" applyBorder="1" applyAlignment="1">
      <alignment horizontal="left" vertical="top"/>
    </xf>
    <xf numFmtId="0" fontId="0" fillId="0" borderId="0" xfId="0" applyFill="1" applyBorder="1" applyAlignment="1">
      <alignment horizontal="left" wrapText="1"/>
    </xf>
    <xf numFmtId="0" fontId="4" fillId="0" borderId="0" xfId="0" applyFont="1" applyFill="1" applyBorder="1" applyAlignment="1">
      <alignment horizontal="right" vertical="top" wrapText="1"/>
    </xf>
    <xf numFmtId="0" fontId="0" fillId="0" borderId="3" xfId="0" applyFill="1" applyBorder="1" applyAlignment="1">
      <alignment horizontal="left" wrapText="1"/>
    </xf>
    <xf numFmtId="1" fontId="6" fillId="0" borderId="0" xfId="0" applyNumberFormat="1" applyFont="1" applyFill="1" applyBorder="1" applyAlignment="1">
      <alignment horizontal="right" vertical="top" shrinkToFit="1"/>
    </xf>
    <xf numFmtId="1" fontId="6" fillId="0" borderId="0" xfId="0" applyNumberFormat="1" applyFont="1" applyFill="1" applyBorder="1" applyAlignment="1">
      <alignment horizontal="right" vertical="center" shrinkToFit="1"/>
    </xf>
    <xf numFmtId="0" fontId="4" fillId="0" borderId="4" xfId="0" applyFont="1" applyFill="1" applyBorder="1" applyAlignment="1">
      <alignment horizontal="center" vertical="top" wrapText="1"/>
    </xf>
    <xf numFmtId="1" fontId="7" fillId="0" borderId="4" xfId="0" applyNumberFormat="1" applyFont="1" applyFill="1" applyBorder="1" applyAlignment="1">
      <alignment horizontal="center" vertical="top" shrinkToFit="1"/>
    </xf>
    <xf numFmtId="0" fontId="9" fillId="0" borderId="4" xfId="0" applyFont="1" applyFill="1" applyBorder="1" applyAlignment="1">
      <alignment horizontal="left" vertical="top" wrapText="1"/>
    </xf>
    <xf numFmtId="0" fontId="0" fillId="0" borderId="4" xfId="0" applyFill="1" applyBorder="1" applyAlignment="1">
      <alignment horizontal="left" wrapText="1"/>
    </xf>
    <xf numFmtId="0" fontId="9" fillId="0" borderId="4" xfId="0" applyFont="1" applyFill="1" applyBorder="1" applyAlignment="1">
      <alignment horizontal="left" vertical="top" wrapText="1" indent="4"/>
    </xf>
    <xf numFmtId="0" fontId="11" fillId="0" borderId="4" xfId="0" applyFont="1" applyFill="1" applyBorder="1" applyAlignment="1">
      <alignment horizontal="center" vertical="top" wrapText="1"/>
    </xf>
    <xf numFmtId="1" fontId="12" fillId="0" borderId="4" xfId="0" applyNumberFormat="1" applyFont="1" applyFill="1" applyBorder="1" applyAlignment="1">
      <alignment horizontal="center" vertical="top" shrinkToFit="1"/>
    </xf>
    <xf numFmtId="0" fontId="13" fillId="0" borderId="4" xfId="0" applyFont="1" applyFill="1" applyBorder="1" applyAlignment="1">
      <alignment horizontal="left" vertical="top" wrapText="1"/>
    </xf>
    <xf numFmtId="0" fontId="15" fillId="0" borderId="4" xfId="0" applyFont="1" applyFill="1" applyBorder="1" applyAlignment="1">
      <alignment horizontal="left" vertical="top" wrapText="1"/>
    </xf>
    <xf numFmtId="1" fontId="12" fillId="0" borderId="5" xfId="0" applyNumberFormat="1" applyFont="1" applyFill="1" applyBorder="1" applyAlignment="1">
      <alignment horizontal="center" vertical="top" shrinkToFit="1"/>
    </xf>
    <xf numFmtId="0" fontId="15" fillId="0" borderId="6" xfId="0" applyFont="1" applyFill="1" applyBorder="1" applyAlignment="1">
      <alignment horizontal="left" vertical="top" wrapText="1"/>
    </xf>
    <xf numFmtId="0" fontId="0" fillId="0" borderId="6" xfId="0" applyFill="1" applyBorder="1" applyAlignment="1">
      <alignment horizontal="left" wrapText="1"/>
    </xf>
    <xf numFmtId="0" fontId="9" fillId="0" borderId="4" xfId="0" applyFont="1" applyFill="1" applyBorder="1" applyAlignment="1">
      <alignment horizontal="center" vertical="top" wrapText="1"/>
    </xf>
    <xf numFmtId="1" fontId="12" fillId="0" borderId="4" xfId="0" applyNumberFormat="1" applyFont="1" applyFill="1" applyBorder="1" applyAlignment="1">
      <alignment horizontal="right" vertical="top" indent="2" shrinkToFit="1"/>
    </xf>
    <xf numFmtId="1" fontId="12" fillId="0" borderId="5" xfId="0" applyNumberFormat="1" applyFont="1" applyFill="1" applyBorder="1" applyAlignment="1">
      <alignment horizontal="right" vertical="top" indent="2" shrinkToFit="1"/>
    </xf>
    <xf numFmtId="0" fontId="10" fillId="0" borderId="11" xfId="0" applyFont="1" applyFill="1" applyBorder="1" applyAlignment="1">
      <alignment horizontal="right" vertical="center" wrapText="1" indent="2"/>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8" xfId="0" applyFill="1" applyBorder="1" applyAlignment="1">
      <alignment horizontal="left" wrapText="1"/>
    </xf>
    <xf numFmtId="0" fontId="0" fillId="0" borderId="4" xfId="0" applyFill="1" applyBorder="1" applyAlignment="1">
      <alignment horizontal="center" vertical="top" wrapText="1"/>
    </xf>
    <xf numFmtId="1" fontId="20" fillId="0" borderId="4" xfId="0" applyNumberFormat="1" applyFont="1" applyFill="1" applyBorder="1" applyAlignment="1">
      <alignment horizontal="center" vertical="top" shrinkToFit="1"/>
    </xf>
    <xf numFmtId="1" fontId="16" fillId="0" borderId="4" xfId="0" applyNumberFormat="1" applyFont="1" applyFill="1" applyBorder="1" applyAlignment="1">
      <alignment horizontal="center" vertical="top" shrinkToFit="1"/>
    </xf>
    <xf numFmtId="0" fontId="15" fillId="0" borderId="4" xfId="0" applyFont="1" applyFill="1" applyBorder="1" applyAlignment="1">
      <alignment horizontal="center" vertical="center" wrapText="1"/>
    </xf>
    <xf numFmtId="1" fontId="14" fillId="0" borderId="4" xfId="0" applyNumberFormat="1" applyFont="1" applyFill="1" applyBorder="1" applyAlignment="1">
      <alignment horizontal="center" vertical="top" shrinkToFit="1"/>
    </xf>
    <xf numFmtId="1" fontId="21" fillId="0" borderId="4" xfId="0" applyNumberFormat="1" applyFont="1" applyFill="1" applyBorder="1" applyAlignment="1">
      <alignment horizontal="center" vertical="top" shrinkToFit="1"/>
    </xf>
    <xf numFmtId="0" fontId="15" fillId="0" borderId="4" xfId="0" applyFont="1" applyFill="1" applyBorder="1" applyAlignment="1">
      <alignment horizontal="center" vertical="top" wrapText="1"/>
    </xf>
    <xf numFmtId="0" fontId="19" fillId="0" borderId="4" xfId="0" applyFont="1" applyFill="1" applyBorder="1" applyAlignment="1">
      <alignment horizontal="left" vertical="top" wrapText="1"/>
    </xf>
    <xf numFmtId="0" fontId="15" fillId="0" borderId="4" xfId="0" applyFont="1" applyFill="1" applyBorder="1" applyAlignment="1">
      <alignment horizontal="right" vertical="center" wrapText="1" indent="12"/>
    </xf>
    <xf numFmtId="0" fontId="25" fillId="0" borderId="4" xfId="0" applyFont="1" applyFill="1" applyBorder="1" applyAlignment="1">
      <alignment horizontal="left" vertical="top" wrapText="1" indent="2"/>
    </xf>
    <xf numFmtId="1" fontId="26" fillId="0" borderId="4" xfId="0" applyNumberFormat="1" applyFont="1" applyFill="1" applyBorder="1" applyAlignment="1">
      <alignment horizontal="center" vertical="top" shrinkToFit="1"/>
    </xf>
    <xf numFmtId="0" fontId="27" fillId="0" borderId="4" xfId="0" applyFont="1" applyFill="1" applyBorder="1" applyAlignment="1">
      <alignment horizontal="left" vertical="top" wrapText="1"/>
    </xf>
    <xf numFmtId="0" fontId="28" fillId="0" borderId="4" xfId="0" applyFont="1" applyFill="1" applyBorder="1" applyAlignment="1">
      <alignment horizontal="left" vertical="top" wrapText="1"/>
    </xf>
    <xf numFmtId="1" fontId="29" fillId="0" borderId="4" xfId="0" applyNumberFormat="1" applyFont="1" applyFill="1" applyBorder="1" applyAlignment="1">
      <alignment horizontal="center" vertical="top" shrinkToFit="1"/>
    </xf>
    <xf numFmtId="0" fontId="30" fillId="0" borderId="4" xfId="0" applyFont="1" applyFill="1" applyBorder="1" applyAlignment="1">
      <alignment horizontal="left" vertical="top" wrapText="1"/>
    </xf>
    <xf numFmtId="0" fontId="19" fillId="0" borderId="4" xfId="0" applyFont="1" applyFill="1" applyBorder="1" applyAlignment="1">
      <alignment horizontal="center" vertical="top" wrapText="1"/>
    </xf>
    <xf numFmtId="0" fontId="0" fillId="0" borderId="4" xfId="0" applyFill="1" applyBorder="1" applyAlignment="1">
      <alignment horizontal="left" vertical="top" wrapText="1"/>
    </xf>
    <xf numFmtId="0" fontId="19"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31" fillId="0" borderId="4" xfId="0" applyFont="1" applyFill="1" applyBorder="1" applyAlignment="1">
      <alignment horizontal="left" vertical="top" wrapText="1"/>
    </xf>
    <xf numFmtId="0" fontId="0" fillId="0" borderId="4" xfId="0" applyFill="1" applyBorder="1" applyAlignment="1">
      <alignment horizontal="left" vertical="center" wrapText="1"/>
    </xf>
    <xf numFmtId="0" fontId="19" fillId="0" borderId="4" xfId="0" applyFont="1" applyFill="1" applyBorder="1" applyAlignment="1">
      <alignment horizontal="left" vertical="top" wrapText="1" indent="2"/>
    </xf>
    <xf numFmtId="1" fontId="21" fillId="0" borderId="4" xfId="0" applyNumberFormat="1" applyFont="1" applyFill="1" applyBorder="1" applyAlignment="1">
      <alignment horizontal="left" vertical="top" indent="1" shrinkToFit="1"/>
    </xf>
    <xf numFmtId="1" fontId="21" fillId="0" borderId="4" xfId="0" applyNumberFormat="1" applyFont="1" applyFill="1" applyBorder="1" applyAlignment="1">
      <alignment horizontal="center" vertical="center" shrinkToFit="1"/>
    </xf>
    <xf numFmtId="0" fontId="19" fillId="0" borderId="4" xfId="0" applyFont="1" applyFill="1" applyBorder="1" applyAlignment="1">
      <alignment horizontal="left" vertical="top" wrapText="1" indent="3"/>
    </xf>
    <xf numFmtId="0" fontId="0" fillId="0" borderId="4" xfId="0" applyFill="1" applyBorder="1" applyAlignment="1">
      <alignment horizontal="left" vertical="top" wrapText="1" indent="1"/>
    </xf>
    <xf numFmtId="0" fontId="15" fillId="0" borderId="4" xfId="0" applyFont="1" applyFill="1" applyBorder="1" applyAlignment="1">
      <alignment horizontal="right" vertical="top" wrapText="1" indent="11"/>
    </xf>
    <xf numFmtId="1" fontId="32" fillId="0" borderId="4" xfId="0" applyNumberFormat="1" applyFont="1" applyFill="1" applyBorder="1" applyAlignment="1">
      <alignment horizontal="center" vertical="top" shrinkToFit="1"/>
    </xf>
    <xf numFmtId="0" fontId="38" fillId="0" borderId="0" xfId="0" applyFont="1" applyFill="1" applyBorder="1" applyAlignment="1">
      <alignment horizontal="left" vertical="top"/>
    </xf>
    <xf numFmtId="1" fontId="34" fillId="0" borderId="4" xfId="0" applyNumberFormat="1" applyFont="1" applyFill="1" applyBorder="1" applyAlignment="1">
      <alignment horizontal="center" vertical="top" shrinkToFit="1"/>
    </xf>
    <xf numFmtId="1" fontId="36" fillId="0" borderId="4" xfId="0" applyNumberFormat="1" applyFont="1" applyFill="1" applyBorder="1" applyAlignment="1">
      <alignment horizontal="center" vertical="top" shrinkToFit="1"/>
    </xf>
    <xf numFmtId="0" fontId="40" fillId="0" borderId="4" xfId="0" applyFont="1" applyFill="1" applyBorder="1" applyAlignment="1">
      <alignment horizontal="left" vertical="top" wrapText="1"/>
    </xf>
    <xf numFmtId="1" fontId="6" fillId="0" borderId="4" xfId="0" applyNumberFormat="1" applyFont="1" applyFill="1" applyBorder="1" applyAlignment="1">
      <alignment horizontal="center" vertical="top" shrinkToFit="1"/>
    </xf>
    <xf numFmtId="0" fontId="41" fillId="0" borderId="4" xfId="0" applyFont="1" applyFill="1" applyBorder="1" applyAlignment="1">
      <alignment horizontal="left" vertical="top" wrapText="1"/>
    </xf>
    <xf numFmtId="1" fontId="43" fillId="0" borderId="4" xfId="0" applyNumberFormat="1" applyFont="1" applyFill="1" applyBorder="1" applyAlignment="1">
      <alignment horizontal="center" vertical="top" shrinkToFit="1"/>
    </xf>
    <xf numFmtId="0" fontId="44" fillId="0" borderId="4" xfId="0" applyFont="1" applyFill="1" applyBorder="1" applyAlignment="1">
      <alignment horizontal="left" vertical="top" wrapText="1"/>
    </xf>
    <xf numFmtId="1" fontId="43" fillId="0" borderId="8" xfId="0" applyNumberFormat="1" applyFont="1" applyFill="1" applyBorder="1" applyAlignment="1">
      <alignment horizontal="center" vertical="top" shrinkToFit="1"/>
    </xf>
    <xf numFmtId="0" fontId="44" fillId="0" borderId="8" xfId="0" applyFont="1" applyFill="1" applyBorder="1" applyAlignment="1">
      <alignment horizontal="left" vertical="top" wrapText="1"/>
    </xf>
    <xf numFmtId="1" fontId="21" fillId="0" borderId="4" xfId="0" applyNumberFormat="1" applyFont="1" applyFill="1" applyBorder="1" applyAlignment="1">
      <alignment horizontal="left" vertical="top" shrinkToFit="1"/>
    </xf>
    <xf numFmtId="1" fontId="21" fillId="0" borderId="4" xfId="0" applyNumberFormat="1" applyFont="1" applyFill="1" applyBorder="1" applyAlignment="1">
      <alignment horizontal="left" vertical="center" shrinkToFit="1"/>
    </xf>
    <xf numFmtId="1" fontId="21" fillId="0" borderId="4" xfId="0" applyNumberFormat="1" applyFont="1" applyFill="1" applyBorder="1" applyAlignment="1">
      <alignment horizontal="left" shrinkToFit="1"/>
    </xf>
    <xf numFmtId="1" fontId="6" fillId="0" borderId="4" xfId="0" applyNumberFormat="1" applyFont="1" applyFill="1" applyBorder="1" applyAlignment="1">
      <alignment horizontal="left" vertical="top" indent="1" shrinkToFit="1"/>
    </xf>
    <xf numFmtId="1" fontId="6" fillId="0" borderId="4" xfId="0" applyNumberFormat="1" applyFont="1" applyFill="1" applyBorder="1" applyAlignment="1">
      <alignment horizontal="left" vertical="top" shrinkToFit="1"/>
    </xf>
    <xf numFmtId="1" fontId="21" fillId="0" borderId="4" xfId="0" applyNumberFormat="1" applyFont="1" applyFill="1" applyBorder="1" applyAlignment="1">
      <alignment horizontal="left" vertical="center" indent="1" shrinkToFit="1"/>
    </xf>
    <xf numFmtId="1" fontId="14" fillId="0" borderId="4" xfId="0" applyNumberFormat="1" applyFont="1" applyFill="1" applyBorder="1" applyAlignment="1">
      <alignment horizontal="left" vertical="top" indent="2" shrinkToFit="1"/>
    </xf>
    <xf numFmtId="1" fontId="21" fillId="0" borderId="4" xfId="0" applyNumberFormat="1" applyFont="1" applyFill="1" applyBorder="1" applyAlignment="1">
      <alignment horizontal="right" vertical="top" indent="2" shrinkToFit="1"/>
    </xf>
    <xf numFmtId="1" fontId="47" fillId="0" borderId="4" xfId="0" applyNumberFormat="1" applyFont="1" applyFill="1" applyBorder="1" applyAlignment="1">
      <alignment horizontal="center" vertical="top" shrinkToFit="1"/>
    </xf>
    <xf numFmtId="0" fontId="42" fillId="0" borderId="4" xfId="0" applyFont="1" applyFill="1" applyBorder="1" applyAlignment="1">
      <alignment horizontal="left" vertical="top" wrapText="1"/>
    </xf>
    <xf numFmtId="0" fontId="25" fillId="0" borderId="4" xfId="0" applyFont="1" applyFill="1" applyBorder="1" applyAlignment="1">
      <alignment horizontal="center" vertical="top" wrapText="1"/>
    </xf>
    <xf numFmtId="0" fontId="27" fillId="0" borderId="4" xfId="0" applyFont="1" applyFill="1" applyBorder="1" applyAlignment="1">
      <alignment horizontal="center" vertical="top" wrapText="1"/>
    </xf>
    <xf numFmtId="0" fontId="25" fillId="0" borderId="4" xfId="0" applyFont="1" applyFill="1" applyBorder="1" applyAlignment="1">
      <alignment horizontal="center" vertical="center" wrapText="1"/>
    </xf>
    <xf numFmtId="1" fontId="52" fillId="0" borderId="4" xfId="0" applyNumberFormat="1" applyFont="1" applyFill="1" applyBorder="1" applyAlignment="1">
      <alignment horizontal="center" vertical="top" shrinkToFit="1"/>
    </xf>
    <xf numFmtId="0" fontId="9" fillId="0" borderId="4" xfId="0" applyFont="1" applyFill="1" applyBorder="1" applyAlignment="1">
      <alignment horizontal="right" vertical="top" wrapText="1" indent="17"/>
    </xf>
    <xf numFmtId="0" fontId="27" fillId="0" borderId="4" xfId="0" applyFont="1" applyFill="1" applyBorder="1" applyAlignment="1">
      <alignment horizontal="left" vertical="center" wrapText="1" indent="9"/>
    </xf>
    <xf numFmtId="0" fontId="27" fillId="0" borderId="4" xfId="0" applyFont="1" applyFill="1" applyBorder="1" applyAlignment="1">
      <alignment horizontal="left" vertical="top" wrapText="1" indent="1"/>
    </xf>
    <xf numFmtId="0" fontId="27" fillId="0" borderId="4" xfId="0" applyFont="1" applyFill="1" applyBorder="1" applyAlignment="1">
      <alignment horizontal="left" vertical="top" wrapText="1" indent="2"/>
    </xf>
    <xf numFmtId="0" fontId="27" fillId="0" borderId="4" xfId="0" applyFont="1" applyFill="1" applyBorder="1" applyAlignment="1">
      <alignment horizontal="left" vertical="top" wrapText="1" indent="15"/>
    </xf>
    <xf numFmtId="0" fontId="27" fillId="0" borderId="4" xfId="0" applyFont="1" applyFill="1" applyBorder="1" applyAlignment="1">
      <alignment horizontal="left" vertical="top" wrapText="1" indent="14"/>
    </xf>
    <xf numFmtId="0" fontId="27" fillId="0" borderId="4" xfId="0" applyFont="1" applyFill="1" applyBorder="1" applyAlignment="1">
      <alignment horizontal="left" vertical="center" wrapText="1" indent="8"/>
    </xf>
    <xf numFmtId="0" fontId="25" fillId="0" borderId="4" xfId="0" applyFont="1" applyFill="1" applyBorder="1" applyAlignment="1">
      <alignment horizontal="left" vertical="top" wrapText="1" indent="1"/>
    </xf>
    <xf numFmtId="0" fontId="19" fillId="0" borderId="4" xfId="0" applyFont="1" applyFill="1" applyBorder="1" applyAlignment="1">
      <alignment horizontal="left" vertical="top" wrapText="1" indent="14"/>
    </xf>
    <xf numFmtId="0" fontId="46" fillId="0" borderId="4" xfId="0" applyFont="1" applyFill="1" applyBorder="1" applyAlignment="1">
      <alignment horizontal="left" vertical="top" wrapText="1"/>
    </xf>
    <xf numFmtId="0" fontId="54" fillId="0" borderId="4" xfId="0" applyFont="1" applyFill="1" applyBorder="1" applyAlignment="1">
      <alignment horizontal="left" vertical="top" wrapText="1"/>
    </xf>
    <xf numFmtId="0" fontId="0" fillId="0" borderId="0" xfId="0" applyFill="1" applyBorder="1" applyAlignment="1">
      <alignment horizontal="left"/>
    </xf>
    <xf numFmtId="0" fontId="70" fillId="0" borderId="4" xfId="0" applyFont="1" applyFill="1" applyBorder="1" applyAlignment="1">
      <alignment horizontal="center" vertical="center" wrapText="1"/>
    </xf>
    <xf numFmtId="0" fontId="71" fillId="0" borderId="4" xfId="0" applyFont="1" applyFill="1" applyBorder="1" applyAlignment="1">
      <alignment horizontal="center" vertical="center" wrapText="1"/>
    </xf>
    <xf numFmtId="1" fontId="7" fillId="0" borderId="4" xfId="0" applyNumberFormat="1" applyFont="1" applyFill="1" applyBorder="1" applyAlignment="1">
      <alignment horizontal="center" vertical="center" shrinkToFit="1"/>
    </xf>
    <xf numFmtId="0" fontId="4" fillId="0" borderId="4" xfId="0" applyFont="1" applyFill="1" applyBorder="1" applyAlignment="1">
      <alignment horizontal="left" vertical="center" wrapText="1"/>
    </xf>
    <xf numFmtId="4" fontId="14" fillId="0" borderId="4" xfId="0" applyNumberFormat="1" applyFont="1" applyFill="1" applyBorder="1" applyAlignment="1">
      <alignment horizontal="center" vertical="top" shrinkToFit="1"/>
    </xf>
    <xf numFmtId="4" fontId="76" fillId="0" borderId="4" xfId="0" applyNumberFormat="1" applyFont="1" applyFill="1" applyBorder="1" applyAlignment="1">
      <alignment horizontal="center" vertical="top" shrinkToFit="1"/>
    </xf>
    <xf numFmtId="0" fontId="0" fillId="0" borderId="4" xfId="0"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4" fontId="14" fillId="0" borderId="4" xfId="0" applyNumberFormat="1" applyFont="1" applyFill="1" applyBorder="1" applyAlignment="1">
      <alignment horizontal="center" vertical="center" shrinkToFit="1"/>
    </xf>
    <xf numFmtId="4" fontId="76" fillId="0" borderId="4" xfId="0" applyNumberFormat="1" applyFont="1" applyFill="1" applyBorder="1" applyAlignment="1">
      <alignment horizontal="center" vertical="center" shrinkToFit="1"/>
    </xf>
    <xf numFmtId="0" fontId="0" fillId="0" borderId="5" xfId="0" applyFill="1" applyBorder="1" applyAlignment="1">
      <alignment wrapText="1"/>
    </xf>
    <xf numFmtId="0" fontId="79" fillId="2" borderId="4" xfId="0" applyFont="1" applyFill="1" applyBorder="1" applyAlignment="1">
      <alignment horizontal="center" vertical="center" wrapText="1"/>
    </xf>
    <xf numFmtId="0" fontId="0" fillId="3" borderId="0" xfId="0" applyFill="1" applyBorder="1" applyAlignment="1">
      <alignment horizontal="left" vertical="top"/>
    </xf>
    <xf numFmtId="0" fontId="68" fillId="3" borderId="0" xfId="0" applyFont="1" applyFill="1" applyBorder="1" applyAlignment="1">
      <alignment horizontal="left" vertical="top"/>
    </xf>
    <xf numFmtId="0" fontId="0" fillId="0" borderId="0" xfId="0" applyFill="1" applyBorder="1" applyAlignment="1">
      <alignment horizontal="center" vertical="center"/>
    </xf>
    <xf numFmtId="0" fontId="15" fillId="0" borderId="4" xfId="0" applyFont="1" applyFill="1" applyBorder="1" applyAlignment="1">
      <alignment vertical="center" wrapText="1"/>
    </xf>
    <xf numFmtId="0" fontId="0" fillId="0" borderId="0" xfId="0" applyFill="1" applyBorder="1" applyAlignment="1">
      <alignment vertical="center"/>
    </xf>
    <xf numFmtId="0" fontId="83" fillId="0" borderId="4" xfId="0" applyFont="1" applyFill="1" applyBorder="1" applyAlignment="1">
      <alignment horizontal="center" vertical="center" wrapText="1"/>
    </xf>
    <xf numFmtId="0" fontId="0" fillId="0" borderId="0" xfId="0" applyFill="1" applyBorder="1" applyAlignment="1">
      <alignment horizontal="left" vertical="center" wrapText="1"/>
    </xf>
    <xf numFmtId="1" fontId="0" fillId="0" borderId="0" xfId="0" applyNumberFormat="1" applyFill="1" applyBorder="1" applyAlignment="1">
      <alignment horizontal="left" vertical="top"/>
    </xf>
    <xf numFmtId="0" fontId="75" fillId="2" borderId="6" xfId="0" applyFont="1" applyFill="1" applyBorder="1" applyAlignment="1">
      <alignment vertical="center" wrapText="1"/>
    </xf>
    <xf numFmtId="0" fontId="75" fillId="0" borderId="13" xfId="0" applyFont="1" applyFill="1" applyBorder="1" applyAlignment="1">
      <alignment vertical="center" wrapText="1"/>
    </xf>
    <xf numFmtId="165" fontId="75" fillId="2" borderId="22" xfId="0" applyNumberFormat="1" applyFont="1" applyFill="1" applyBorder="1" applyAlignment="1">
      <alignment horizontal="center" vertical="center" wrapText="1"/>
    </xf>
    <xf numFmtId="7" fontId="78" fillId="2" borderId="22" xfId="1" applyNumberFormat="1" applyFont="1" applyFill="1" applyBorder="1" applyAlignment="1">
      <alignment horizontal="center" vertical="center" wrapText="1"/>
    </xf>
    <xf numFmtId="7" fontId="78" fillId="0" borderId="22" xfId="1" applyNumberFormat="1" applyFont="1" applyFill="1" applyBorder="1" applyAlignment="1">
      <alignment horizontal="center" vertical="center" wrapText="1"/>
    </xf>
    <xf numFmtId="0" fontId="18" fillId="0" borderId="18" xfId="0" applyFont="1" applyFill="1" applyBorder="1" applyAlignment="1">
      <alignment vertical="top" wrapText="1"/>
    </xf>
    <xf numFmtId="0" fontId="0" fillId="0" borderId="0" xfId="0" applyFill="1" applyBorder="1" applyAlignment="1">
      <alignment vertical="center" wrapText="1"/>
    </xf>
    <xf numFmtId="0" fontId="0" fillId="0" borderId="18" xfId="0" applyFill="1" applyBorder="1" applyAlignment="1">
      <alignment vertical="center" wrapText="1"/>
    </xf>
    <xf numFmtId="0" fontId="0" fillId="0" borderId="0" xfId="0" applyFill="1" applyBorder="1" applyAlignment="1">
      <alignment wrapText="1"/>
    </xf>
    <xf numFmtId="0" fontId="0" fillId="0" borderId="18" xfId="0" applyFill="1" applyBorder="1" applyAlignment="1">
      <alignment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14" xfId="0" applyFill="1" applyBorder="1" applyAlignment="1">
      <alignment wrapText="1"/>
    </xf>
    <xf numFmtId="0" fontId="0" fillId="0" borderId="15" xfId="0" applyFill="1" applyBorder="1" applyAlignment="1">
      <alignment wrapText="1"/>
    </xf>
    <xf numFmtId="0" fontId="0" fillId="0" borderId="16" xfId="0" applyFill="1" applyBorder="1" applyAlignment="1">
      <alignment wrapText="1"/>
    </xf>
    <xf numFmtId="0" fontId="0" fillId="0" borderId="6"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top" wrapText="1"/>
    </xf>
    <xf numFmtId="0" fontId="0" fillId="0" borderId="12" xfId="0" applyFill="1" applyBorder="1" applyAlignment="1">
      <alignment vertical="top" wrapText="1"/>
    </xf>
    <xf numFmtId="166" fontId="21" fillId="0" borderId="4" xfId="0" applyNumberFormat="1" applyFont="1" applyFill="1" applyBorder="1" applyAlignment="1">
      <alignment horizontal="center" vertical="center" shrinkToFit="1"/>
    </xf>
    <xf numFmtId="166" fontId="84" fillId="2" borderId="4" xfId="0" applyNumberFormat="1" applyFont="1" applyFill="1" applyBorder="1" applyAlignment="1">
      <alignment horizontal="center" vertical="center" shrinkToFit="1"/>
    </xf>
    <xf numFmtId="166" fontId="16" fillId="0" borderId="4" xfId="0" applyNumberFormat="1" applyFont="1" applyFill="1" applyBorder="1" applyAlignment="1">
      <alignment horizontal="center" vertical="center" shrinkToFit="1"/>
    </xf>
    <xf numFmtId="0" fontId="55" fillId="0" borderId="4" xfId="0" applyFont="1" applyFill="1" applyBorder="1" applyAlignment="1">
      <alignment horizontal="center" vertical="center" wrapText="1"/>
    </xf>
    <xf numFmtId="0" fontId="55" fillId="0" borderId="4" xfId="0" applyFont="1" applyFill="1" applyBorder="1" applyAlignment="1">
      <alignment horizontal="left" vertical="center" wrapText="1" indent="11"/>
    </xf>
    <xf numFmtId="166" fontId="14" fillId="0" borderId="4" xfId="0" applyNumberFormat="1" applyFont="1" applyFill="1" applyBorder="1" applyAlignment="1">
      <alignment horizontal="center" vertical="center" shrinkToFit="1"/>
    </xf>
    <xf numFmtId="0" fontId="55" fillId="0" borderId="4" xfId="0" applyFont="1" applyFill="1" applyBorder="1" applyAlignment="1">
      <alignment horizontal="right" vertical="center" wrapText="1" indent="12"/>
    </xf>
    <xf numFmtId="0" fontId="88" fillId="0" borderId="0"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9" fillId="0" borderId="4" xfId="0" applyFont="1" applyFill="1" applyBorder="1" applyAlignment="1">
      <alignment horizontal="center" vertical="center" wrapText="1"/>
    </xf>
    <xf numFmtId="166" fontId="26" fillId="0" borderId="4" xfId="0" applyNumberFormat="1" applyFont="1" applyFill="1" applyBorder="1" applyAlignment="1">
      <alignment horizontal="center" vertical="top" shrinkToFit="1"/>
    </xf>
    <xf numFmtId="0" fontId="58" fillId="0" borderId="4" xfId="0" applyFont="1" applyFill="1" applyBorder="1" applyAlignment="1">
      <alignment horizontal="center" vertical="center" wrapText="1"/>
    </xf>
    <xf numFmtId="166" fontId="29" fillId="0" borderId="4" xfId="0" applyNumberFormat="1" applyFont="1" applyFill="1" applyBorder="1" applyAlignment="1">
      <alignment horizontal="center" vertical="top" shrinkToFit="1"/>
    </xf>
    <xf numFmtId="0" fontId="89" fillId="2" borderId="22" xfId="0" applyFont="1" applyFill="1" applyBorder="1" applyAlignment="1">
      <alignment vertical="center" wrapText="1"/>
    </xf>
    <xf numFmtId="166" fontId="21" fillId="0" borderId="4" xfId="0" applyNumberFormat="1" applyFont="1" applyFill="1" applyBorder="1" applyAlignment="1">
      <alignment horizontal="center" vertical="top" shrinkToFit="1"/>
    </xf>
    <xf numFmtId="42" fontId="21" fillId="0" borderId="4" xfId="0" applyNumberFormat="1" applyFont="1" applyFill="1" applyBorder="1" applyAlignment="1">
      <alignment horizontal="left" shrinkToFit="1"/>
    </xf>
    <xf numFmtId="3" fontId="34" fillId="0" borderId="5" xfId="0" applyNumberFormat="1" applyFont="1" applyFill="1" applyBorder="1" applyAlignment="1">
      <alignment vertical="top" shrinkToFit="1"/>
    </xf>
    <xf numFmtId="3" fontId="36" fillId="0" borderId="5" xfId="0" applyNumberFormat="1" applyFont="1" applyFill="1" applyBorder="1" applyAlignment="1">
      <alignment vertical="top" shrinkToFit="1"/>
    </xf>
    <xf numFmtId="1" fontId="36" fillId="0" borderId="5" xfId="0" applyNumberFormat="1" applyFont="1" applyFill="1" applyBorder="1" applyAlignment="1">
      <alignment vertical="top" shrinkToFit="1"/>
    </xf>
    <xf numFmtId="0" fontId="0" fillId="0" borderId="6" xfId="0" applyFill="1" applyBorder="1" applyAlignment="1">
      <alignment wrapText="1"/>
    </xf>
    <xf numFmtId="0" fontId="53" fillId="0" borderId="5" xfId="0" applyFont="1" applyFill="1" applyBorder="1" applyAlignment="1">
      <alignment vertical="center" wrapText="1"/>
    </xf>
    <xf numFmtId="3" fontId="36" fillId="0" borderId="12" xfId="0" applyNumberFormat="1" applyFont="1" applyFill="1" applyBorder="1" applyAlignment="1">
      <alignment vertical="top" shrinkToFit="1"/>
    </xf>
    <xf numFmtId="0" fontId="86" fillId="2" borderId="22" xfId="0" applyFont="1" applyFill="1" applyBorder="1" applyAlignment="1">
      <alignment horizontal="right" vertical="center" wrapText="1"/>
    </xf>
    <xf numFmtId="0" fontId="0" fillId="0" borderId="22" xfId="0" applyFill="1" applyBorder="1" applyAlignment="1">
      <alignment horizontal="center" vertical="top" wrapText="1"/>
    </xf>
    <xf numFmtId="0" fontId="0" fillId="0" borderId="22" xfId="0" applyFill="1" applyBorder="1" applyAlignment="1">
      <alignment horizontal="center" wrapText="1"/>
    </xf>
    <xf numFmtId="0" fontId="0" fillId="0" borderId="22" xfId="0" applyFill="1" applyBorder="1" applyAlignment="1">
      <alignment horizontal="center" vertical="top"/>
    </xf>
    <xf numFmtId="0" fontId="97" fillId="0" borderId="22" xfId="0" applyFont="1" applyFill="1" applyBorder="1" applyAlignment="1">
      <alignment horizontal="center" vertical="top" wrapText="1"/>
    </xf>
    <xf numFmtId="0" fontId="77" fillId="0" borderId="22" xfId="0" applyFont="1" applyFill="1" applyBorder="1" applyAlignment="1">
      <alignment horizontal="center" vertical="center"/>
    </xf>
    <xf numFmtId="166" fontId="0" fillId="0" borderId="22" xfId="0" applyNumberFormat="1" applyFill="1" applyBorder="1" applyAlignment="1">
      <alignment horizontal="center" vertical="center"/>
    </xf>
    <xf numFmtId="0" fontId="35" fillId="0" borderId="9" xfId="0" applyFont="1" applyFill="1" applyBorder="1" applyAlignment="1">
      <alignment horizontal="center" vertical="top" wrapText="1"/>
    </xf>
    <xf numFmtId="9" fontId="77" fillId="4" borderId="22" xfId="0" applyNumberFormat="1" applyFont="1" applyFill="1" applyBorder="1" applyAlignment="1">
      <alignment horizontal="center" vertical="center"/>
    </xf>
    <xf numFmtId="0" fontId="35" fillId="0" borderId="14" xfId="0" applyFont="1" applyFill="1" applyBorder="1" applyAlignment="1">
      <alignment horizontal="center" vertical="top" wrapText="1"/>
    </xf>
    <xf numFmtId="1" fontId="34" fillId="0" borderId="5" xfId="0" applyNumberFormat="1" applyFont="1" applyFill="1" applyBorder="1" applyAlignment="1">
      <alignment horizontal="center" vertical="top" shrinkToFit="1"/>
    </xf>
    <xf numFmtId="0" fontId="60" fillId="0" borderId="4" xfId="0" applyFont="1" applyFill="1" applyBorder="1" applyAlignment="1">
      <alignment horizontal="center" vertical="center" wrapText="1"/>
    </xf>
    <xf numFmtId="166" fontId="6" fillId="0" borderId="4" xfId="0" applyNumberFormat="1" applyFont="1" applyFill="1" applyBorder="1" applyAlignment="1">
      <alignment horizontal="center" vertical="center" shrinkToFit="1"/>
    </xf>
    <xf numFmtId="0" fontId="94" fillId="0" borderId="15" xfId="0" applyFont="1" applyFill="1" applyBorder="1" applyAlignment="1">
      <alignment horizontal="center" vertical="center" wrapText="1"/>
    </xf>
    <xf numFmtId="0" fontId="89" fillId="0" borderId="15" xfId="0" applyFont="1" applyFill="1" applyBorder="1" applyAlignment="1">
      <alignment horizontal="center" vertical="center" wrapText="1"/>
    </xf>
    <xf numFmtId="0" fontId="98" fillId="0" borderId="4" xfId="0" applyFont="1" applyFill="1" applyBorder="1" applyAlignment="1">
      <alignment horizontal="center" vertical="center" wrapText="1"/>
    </xf>
    <xf numFmtId="166" fontId="89" fillId="0" borderId="15" xfId="1" applyNumberFormat="1" applyFont="1" applyFill="1" applyBorder="1" applyAlignment="1">
      <alignment horizontal="center" vertical="center" wrapText="1"/>
    </xf>
    <xf numFmtId="166" fontId="98" fillId="0" borderId="4" xfId="1" applyNumberFormat="1" applyFont="1" applyFill="1" applyBorder="1" applyAlignment="1">
      <alignment horizontal="center" vertical="center" wrapText="1"/>
    </xf>
    <xf numFmtId="166" fontId="21" fillId="0" borderId="4" xfId="1" applyNumberFormat="1" applyFont="1" applyFill="1" applyBorder="1" applyAlignment="1">
      <alignment horizontal="center" vertical="center" shrinkToFit="1"/>
    </xf>
    <xf numFmtId="166" fontId="0" fillId="0" borderId="0" xfId="1" applyNumberFormat="1" applyFont="1" applyFill="1" applyBorder="1" applyAlignment="1">
      <alignment horizontal="left" vertical="top"/>
    </xf>
    <xf numFmtId="1" fontId="43" fillId="0" borderId="22" xfId="0" applyNumberFormat="1" applyFont="1" applyFill="1" applyBorder="1" applyAlignment="1">
      <alignment horizontal="center" vertical="top" shrinkToFit="1"/>
    </xf>
    <xf numFmtId="0" fontId="44" fillId="0" borderId="22" xfId="0" applyFont="1" applyFill="1" applyBorder="1" applyAlignment="1">
      <alignment horizontal="left" vertical="top" wrapText="1"/>
    </xf>
    <xf numFmtId="166" fontId="98" fillId="0" borderId="4" xfId="0" applyNumberFormat="1" applyFont="1" applyFill="1" applyBorder="1" applyAlignment="1">
      <alignment horizontal="center" vertical="center" wrapText="1"/>
    </xf>
    <xf numFmtId="166" fontId="0" fillId="0" borderId="4" xfId="0" applyNumberFormat="1" applyFill="1" applyBorder="1" applyAlignment="1">
      <alignment horizontal="center" vertical="center" wrapText="1"/>
    </xf>
    <xf numFmtId="166" fontId="0" fillId="0" borderId="0" xfId="0" applyNumberFormat="1" applyFill="1" applyBorder="1" applyAlignment="1">
      <alignment horizontal="center" vertical="center"/>
    </xf>
    <xf numFmtId="166" fontId="0" fillId="0" borderId="0" xfId="0" applyNumberFormat="1" applyFill="1" applyBorder="1" applyAlignment="1">
      <alignment horizontal="center" vertical="top"/>
    </xf>
    <xf numFmtId="166" fontId="62" fillId="0" borderId="4" xfId="0" applyNumberFormat="1" applyFont="1" applyFill="1" applyBorder="1" applyAlignment="1">
      <alignment horizontal="center" vertical="center" shrinkToFit="1"/>
    </xf>
    <xf numFmtId="166" fontId="62" fillId="0" borderId="4" xfId="0" applyNumberFormat="1" applyFont="1" applyFill="1" applyBorder="1" applyAlignment="1">
      <alignment horizontal="center" vertical="center" wrapText="1"/>
    </xf>
    <xf numFmtId="0" fontId="68" fillId="0" borderId="0" xfId="0" applyFont="1" applyFill="1" applyBorder="1" applyAlignment="1">
      <alignment horizontal="center" vertical="center"/>
    </xf>
    <xf numFmtId="166" fontId="60" fillId="0" borderId="4" xfId="0" applyNumberFormat="1" applyFont="1" applyFill="1" applyBorder="1" applyAlignment="1">
      <alignment horizontal="center" vertical="center" wrapText="1"/>
    </xf>
    <xf numFmtId="166" fontId="6" fillId="0" borderId="4" xfId="0" applyNumberFormat="1" applyFont="1" applyFill="1" applyBorder="1" applyAlignment="1">
      <alignment horizontal="center" vertical="top" shrinkToFit="1"/>
    </xf>
    <xf numFmtId="166" fontId="13" fillId="0" borderId="4" xfId="0" applyNumberFormat="1" applyFont="1" applyFill="1" applyBorder="1" applyAlignment="1">
      <alignment horizontal="center" vertical="top" wrapText="1"/>
    </xf>
    <xf numFmtId="0" fontId="0" fillId="5" borderId="0" xfId="0" applyFill="1" applyBorder="1" applyAlignment="1">
      <alignment horizontal="left" vertical="top"/>
    </xf>
    <xf numFmtId="166" fontId="0" fillId="5" borderId="0" xfId="0" applyNumberFormat="1" applyFill="1" applyBorder="1" applyAlignment="1">
      <alignment horizontal="center" vertical="top"/>
    </xf>
    <xf numFmtId="0" fontId="81" fillId="5" borderId="0" xfId="0" applyFont="1" applyFill="1" applyBorder="1" applyAlignment="1">
      <alignment horizontal="center" vertical="top"/>
    </xf>
    <xf numFmtId="0" fontId="62" fillId="0" borderId="4" xfId="0" applyFont="1" applyFill="1" applyBorder="1" applyAlignment="1">
      <alignment horizontal="left" vertical="top" wrapText="1"/>
    </xf>
    <xf numFmtId="0" fontId="109" fillId="0" borderId="4" xfId="0" applyFont="1" applyFill="1" applyBorder="1" applyAlignment="1">
      <alignment horizontal="center" vertical="center" wrapText="1"/>
    </xf>
    <xf numFmtId="166" fontId="109" fillId="0" borderId="4" xfId="0" applyNumberFormat="1" applyFont="1" applyFill="1" applyBorder="1" applyAlignment="1">
      <alignment horizontal="center" vertical="center" wrapText="1"/>
    </xf>
    <xf numFmtId="0" fontId="27" fillId="0" borderId="22" xfId="0" applyFont="1" applyFill="1" applyBorder="1" applyAlignment="1">
      <alignment vertical="top" wrapText="1"/>
    </xf>
    <xf numFmtId="0" fontId="0" fillId="0" borderId="22" xfId="0" applyFill="1" applyBorder="1" applyAlignment="1">
      <alignment vertical="top" wrapText="1"/>
    </xf>
    <xf numFmtId="0" fontId="57" fillId="0" borderId="22" xfId="0" applyFont="1" applyFill="1" applyBorder="1" applyAlignment="1">
      <alignment horizontal="left" vertical="top" wrapText="1"/>
    </xf>
    <xf numFmtId="0" fontId="57" fillId="0" borderId="22" xfId="0" applyFont="1" applyFill="1" applyBorder="1" applyAlignment="1">
      <alignment vertical="top" wrapText="1"/>
    </xf>
    <xf numFmtId="0" fontId="26" fillId="0" borderId="22" xfId="0" applyFont="1" applyFill="1" applyBorder="1" applyAlignment="1">
      <alignment horizontal="left" vertical="top" wrapText="1"/>
    </xf>
    <xf numFmtId="1" fontId="6" fillId="0" borderId="4" xfId="0" applyNumberFormat="1" applyFont="1" applyFill="1" applyBorder="1" applyAlignment="1">
      <alignment horizontal="center" vertical="center" shrinkToFit="1"/>
    </xf>
    <xf numFmtId="1" fontId="26" fillId="0" borderId="22" xfId="0" applyNumberFormat="1" applyFont="1" applyFill="1" applyBorder="1" applyAlignment="1">
      <alignment horizontal="center" vertical="center" shrinkToFit="1"/>
    </xf>
    <xf numFmtId="166" fontId="14" fillId="0" borderId="4" xfId="0" applyNumberFormat="1" applyFont="1" applyFill="1" applyBorder="1" applyAlignment="1">
      <alignment horizontal="center" vertical="top" shrinkToFit="1"/>
    </xf>
    <xf numFmtId="0" fontId="54" fillId="0" borderId="4" xfId="0" applyFont="1" applyFill="1" applyBorder="1" applyAlignment="1">
      <alignment horizontal="left" vertical="center" wrapText="1"/>
    </xf>
    <xf numFmtId="1" fontId="48" fillId="0" borderId="4" xfId="0" applyNumberFormat="1" applyFont="1" applyFill="1" applyBorder="1" applyAlignment="1">
      <alignment horizontal="center" vertical="center" shrinkToFit="1"/>
    </xf>
    <xf numFmtId="0" fontId="35" fillId="0" borderId="4" xfId="0" applyFont="1" applyFill="1" applyBorder="1" applyAlignment="1">
      <alignment horizontal="left" vertical="center" wrapText="1"/>
    </xf>
    <xf numFmtId="0" fontId="37" fillId="0" borderId="4" xfId="0" applyFont="1" applyFill="1" applyBorder="1" applyAlignment="1">
      <alignment horizontal="center" vertical="center" wrapText="1"/>
    </xf>
    <xf numFmtId="166" fontId="82" fillId="5" borderId="39" xfId="0" applyNumberFormat="1" applyFont="1" applyFill="1" applyBorder="1" applyAlignment="1">
      <alignment horizontal="center" vertical="center" wrapText="1"/>
    </xf>
    <xf numFmtId="3" fontId="21" fillId="0" borderId="4" xfId="0" applyNumberFormat="1" applyFont="1" applyFill="1" applyBorder="1" applyAlignment="1">
      <alignment horizontal="center" vertical="top" shrinkToFit="1"/>
    </xf>
    <xf numFmtId="3" fontId="0" fillId="0" borderId="0" xfId="0" applyNumberFormat="1" applyFill="1" applyBorder="1" applyAlignment="1">
      <alignment horizontal="center" vertical="top"/>
    </xf>
    <xf numFmtId="3" fontId="114" fillId="0" borderId="4" xfId="0" applyNumberFormat="1" applyFont="1" applyFill="1" applyBorder="1" applyAlignment="1">
      <alignment horizontal="center" vertical="top" shrinkToFit="1"/>
    </xf>
    <xf numFmtId="166" fontId="82" fillId="0" borderId="39" xfId="0" applyNumberFormat="1" applyFont="1" applyFill="1" applyBorder="1" applyAlignment="1">
      <alignment horizontal="center" vertical="center" wrapText="1"/>
    </xf>
    <xf numFmtId="166" fontId="82" fillId="6" borderId="39" xfId="0" applyNumberFormat="1" applyFont="1" applyFill="1" applyBorder="1" applyAlignment="1">
      <alignment horizontal="center" vertical="center" wrapText="1"/>
    </xf>
    <xf numFmtId="0" fontId="117" fillId="0" borderId="5" xfId="0" applyFont="1" applyFill="1" applyBorder="1" applyAlignment="1">
      <alignment horizontal="right" vertical="center" wrapText="1"/>
    </xf>
    <xf numFmtId="0" fontId="117" fillId="0" borderId="42" xfId="0" applyFont="1" applyFill="1" applyBorder="1" applyAlignment="1">
      <alignment horizontal="right" vertical="center" wrapText="1"/>
    </xf>
    <xf numFmtId="0" fontId="95" fillId="0" borderId="0" xfId="0" applyFont="1" applyFill="1" applyBorder="1" applyAlignment="1">
      <alignment horizontal="center" vertical="center" wrapText="1"/>
    </xf>
    <xf numFmtId="0" fontId="83" fillId="0" borderId="4" xfId="0" applyFont="1" applyFill="1" applyBorder="1" applyAlignment="1">
      <alignment horizontal="left" vertical="top" wrapText="1"/>
    </xf>
    <xf numFmtId="0" fontId="59" fillId="0" borderId="4" xfId="0" applyFont="1" applyFill="1" applyBorder="1" applyAlignment="1">
      <alignment horizontal="left" vertical="top" wrapText="1"/>
    </xf>
    <xf numFmtId="0" fontId="98" fillId="7" borderId="4" xfId="0" applyFont="1" applyFill="1" applyBorder="1" applyAlignment="1">
      <alignment horizontal="center" vertical="center" wrapText="1"/>
    </xf>
    <xf numFmtId="0" fontId="72" fillId="0" borderId="0" xfId="0" applyFont="1" applyFill="1" applyBorder="1" applyAlignment="1">
      <alignment horizontal="left" vertical="top"/>
    </xf>
    <xf numFmtId="0" fontId="118" fillId="0" borderId="0" xfId="0" applyFont="1" applyFill="1" applyBorder="1" applyAlignment="1">
      <alignment horizontal="center" vertical="center" wrapText="1"/>
    </xf>
    <xf numFmtId="0" fontId="72" fillId="0" borderId="0" xfId="0" applyFont="1" applyFill="1" applyBorder="1" applyAlignment="1">
      <alignment horizontal="left" wrapText="1"/>
    </xf>
    <xf numFmtId="1" fontId="119" fillId="0" borderId="0" xfId="0" applyNumberFormat="1" applyFont="1" applyFill="1" applyBorder="1" applyAlignment="1">
      <alignment horizontal="center" vertical="top" shrinkToFit="1"/>
    </xf>
    <xf numFmtId="0" fontId="119" fillId="0" borderId="0" xfId="0" applyFont="1" applyFill="1" applyBorder="1" applyAlignment="1">
      <alignment horizontal="center" vertical="top" wrapText="1"/>
    </xf>
    <xf numFmtId="166" fontId="82" fillId="0" borderId="0" xfId="0" applyNumberFormat="1" applyFont="1" applyFill="1" applyBorder="1" applyAlignment="1">
      <alignment horizontal="center" vertical="center" wrapText="1"/>
    </xf>
    <xf numFmtId="0" fontId="27" fillId="0" borderId="4" xfId="0" applyFont="1" applyFill="1" applyBorder="1" applyAlignment="1">
      <alignment vertical="top" wrapText="1"/>
    </xf>
    <xf numFmtId="0" fontId="27" fillId="0" borderId="4" xfId="0" applyFont="1" applyFill="1" applyBorder="1" applyAlignment="1">
      <alignment vertical="center" wrapText="1"/>
    </xf>
    <xf numFmtId="166" fontId="72" fillId="0" borderId="0" xfId="0" applyNumberFormat="1" applyFont="1" applyFill="1" applyBorder="1" applyAlignment="1">
      <alignment horizontal="center" vertical="center"/>
    </xf>
    <xf numFmtId="0" fontId="57" fillId="0" borderId="4" xfId="0" applyFont="1" applyFill="1" applyBorder="1" applyAlignment="1">
      <alignment horizontal="left" vertical="top" wrapText="1"/>
    </xf>
    <xf numFmtId="3" fontId="119" fillId="0" borderId="0" xfId="0" applyNumberFormat="1" applyFont="1" applyFill="1" applyBorder="1" applyAlignment="1">
      <alignment horizontal="right" vertical="top" shrinkToFit="1"/>
    </xf>
    <xf numFmtId="3" fontId="120" fillId="0" borderId="0" xfId="0" applyNumberFormat="1" applyFont="1" applyFill="1" applyBorder="1" applyAlignment="1">
      <alignment horizontal="right" vertical="top" shrinkToFit="1"/>
    </xf>
    <xf numFmtId="3" fontId="121" fillId="0" borderId="0" xfId="0" applyNumberFormat="1" applyFont="1" applyFill="1" applyBorder="1" applyAlignment="1">
      <alignment horizontal="right" vertical="top" shrinkToFit="1"/>
    </xf>
    <xf numFmtId="3" fontId="121" fillId="0" borderId="0" xfId="0" applyNumberFormat="1" applyFont="1" applyFill="1" applyBorder="1" applyAlignment="1">
      <alignment horizontal="right" vertical="center" shrinkToFit="1"/>
    </xf>
    <xf numFmtId="0" fontId="122" fillId="0" borderId="0" xfId="0" applyFont="1" applyFill="1" applyBorder="1" applyAlignment="1">
      <alignment horizontal="center" vertical="center" wrapText="1"/>
    </xf>
    <xf numFmtId="0" fontId="123" fillId="0" borderId="0" xfId="0" applyFont="1" applyFill="1" applyBorder="1" applyAlignment="1">
      <alignment horizontal="left" vertical="top" wrapText="1" indent="2"/>
    </xf>
    <xf numFmtId="3" fontId="124" fillId="0" borderId="0" xfId="0" applyNumberFormat="1" applyFont="1" applyFill="1" applyBorder="1" applyAlignment="1">
      <alignment horizontal="right" vertical="top" shrinkToFit="1"/>
    </xf>
    <xf numFmtId="166" fontId="124" fillId="0" borderId="0" xfId="0" applyNumberFormat="1" applyFont="1" applyFill="1" applyBorder="1" applyAlignment="1">
      <alignment horizontal="center" vertical="top" shrinkToFit="1"/>
    </xf>
    <xf numFmtId="0" fontId="125" fillId="0" borderId="0" xfId="0" applyFont="1" applyFill="1" applyBorder="1" applyAlignment="1">
      <alignment horizontal="center" vertical="center" wrapText="1"/>
    </xf>
    <xf numFmtId="164" fontId="119" fillId="0" borderId="0" xfId="0" applyNumberFormat="1" applyFont="1" applyFill="1" applyBorder="1" applyAlignment="1">
      <alignment horizontal="right" vertical="top" shrinkToFit="1"/>
    </xf>
    <xf numFmtId="0" fontId="126" fillId="0" borderId="0" xfId="0" applyFont="1" applyFill="1" applyBorder="1" applyAlignment="1">
      <alignment horizontal="right" vertical="top" wrapText="1"/>
    </xf>
    <xf numFmtId="0" fontId="127" fillId="0" borderId="0" xfId="0" applyFont="1" applyFill="1" applyBorder="1" applyAlignment="1">
      <alignment horizontal="center" vertical="center" wrapText="1"/>
    </xf>
    <xf numFmtId="0" fontId="118" fillId="0" borderId="0" xfId="0" applyFont="1" applyFill="1" applyBorder="1" applyAlignment="1">
      <alignment horizontal="left" vertical="top" wrapText="1" indent="2"/>
    </xf>
    <xf numFmtId="0" fontId="118" fillId="0" borderId="0" xfId="0" applyFont="1" applyFill="1" applyBorder="1" applyAlignment="1">
      <alignment horizontal="left" vertical="top" wrapText="1" indent="1"/>
    </xf>
    <xf numFmtId="3" fontId="119" fillId="0" borderId="0" xfId="0" applyNumberFormat="1" applyFont="1" applyFill="1" applyBorder="1" applyAlignment="1">
      <alignment horizontal="right" vertical="center" shrinkToFit="1"/>
    </xf>
    <xf numFmtId="3" fontId="119" fillId="0" borderId="0" xfId="0" applyNumberFormat="1" applyFont="1" applyFill="1" applyBorder="1" applyAlignment="1">
      <alignment horizontal="right" shrinkToFit="1"/>
    </xf>
    <xf numFmtId="1" fontId="119" fillId="0" borderId="0" xfId="0" applyNumberFormat="1" applyFont="1" applyFill="1" applyBorder="1" applyAlignment="1">
      <alignment horizontal="right" vertical="top" shrinkToFit="1"/>
    </xf>
    <xf numFmtId="0" fontId="119" fillId="0" borderId="0" xfId="0" applyFont="1" applyFill="1" applyBorder="1" applyAlignment="1">
      <alignment horizontal="right" vertical="top" wrapText="1"/>
    </xf>
    <xf numFmtId="164" fontId="121" fillId="0" borderId="0" xfId="0" applyNumberFormat="1" applyFont="1" applyFill="1" applyBorder="1" applyAlignment="1">
      <alignment horizontal="right" vertical="top" shrinkToFit="1"/>
    </xf>
    <xf numFmtId="43" fontId="72" fillId="0" borderId="0" xfId="1" applyFont="1" applyFill="1" applyBorder="1" applyAlignment="1">
      <alignment horizontal="left" vertical="top"/>
    </xf>
    <xf numFmtId="166" fontId="124" fillId="0" borderId="0" xfId="0" applyNumberFormat="1" applyFont="1" applyFill="1" applyBorder="1" applyAlignment="1">
      <alignment horizontal="center" vertical="center" shrinkToFit="1"/>
    </xf>
    <xf numFmtId="166" fontId="124" fillId="0" borderId="0" xfId="0" applyNumberFormat="1" applyFont="1" applyFill="1" applyBorder="1" applyAlignment="1">
      <alignment horizontal="center" vertical="center" wrapText="1"/>
    </xf>
    <xf numFmtId="43" fontId="72" fillId="0" borderId="0" xfId="0" applyNumberFormat="1" applyFont="1" applyFill="1" applyBorder="1" applyAlignment="1">
      <alignment horizontal="left" vertical="top"/>
    </xf>
    <xf numFmtId="0" fontId="72" fillId="0" borderId="0" xfId="0" applyFont="1" applyFill="1" applyBorder="1" applyAlignment="1">
      <alignment horizontal="center" vertical="center"/>
    </xf>
    <xf numFmtId="0" fontId="11" fillId="0" borderId="46" xfId="0" applyFont="1" applyFill="1" applyBorder="1" applyAlignment="1">
      <alignment horizontal="center" vertical="center" wrapText="1"/>
    </xf>
    <xf numFmtId="0" fontId="53" fillId="0" borderId="47" xfId="0" applyFont="1" applyFill="1" applyBorder="1" applyAlignment="1">
      <alignment horizontal="center" vertical="center" wrapText="1"/>
    </xf>
    <xf numFmtId="0" fontId="11" fillId="0" borderId="46" xfId="0" applyFont="1" applyFill="1" applyBorder="1" applyAlignment="1">
      <alignment horizontal="left" vertical="top" wrapText="1"/>
    </xf>
    <xf numFmtId="166" fontId="0" fillId="0" borderId="48" xfId="0" applyNumberFormat="1" applyFill="1" applyBorder="1" applyAlignment="1">
      <alignment horizontal="center" vertical="center" wrapText="1"/>
    </xf>
    <xf numFmtId="0" fontId="33" fillId="0" borderId="46" xfId="0" applyFont="1" applyFill="1" applyBorder="1" applyAlignment="1">
      <alignment horizontal="left" vertical="top" wrapText="1"/>
    </xf>
    <xf numFmtId="166" fontId="34" fillId="0" borderId="48" xfId="0" applyNumberFormat="1" applyFont="1" applyFill="1" applyBorder="1" applyAlignment="1">
      <alignment horizontal="center" vertical="center" shrinkToFit="1"/>
    </xf>
    <xf numFmtId="0" fontId="0" fillId="0" borderId="49" xfId="0" applyFill="1" applyBorder="1" applyAlignment="1">
      <alignment wrapText="1"/>
    </xf>
    <xf numFmtId="0" fontId="0" fillId="0" borderId="50" xfId="0" applyFill="1" applyBorder="1" applyAlignment="1">
      <alignment wrapText="1"/>
    </xf>
    <xf numFmtId="0" fontId="35" fillId="0" borderId="46" xfId="0" applyFont="1" applyFill="1" applyBorder="1" applyAlignment="1">
      <alignment horizontal="left" vertical="top" wrapText="1"/>
    </xf>
    <xf numFmtId="0" fontId="33" fillId="0" borderId="51" xfId="0" applyFont="1" applyFill="1" applyBorder="1" applyAlignment="1">
      <alignment horizontal="left" vertical="top" wrapText="1"/>
    </xf>
    <xf numFmtId="3" fontId="36" fillId="0" borderId="37" xfId="0" applyNumberFormat="1" applyFont="1" applyFill="1" applyBorder="1" applyAlignment="1">
      <alignment vertical="top" shrinkToFit="1"/>
    </xf>
    <xf numFmtId="0" fontId="86" fillId="2" borderId="52" xfId="0" applyFont="1" applyFill="1" applyBorder="1" applyAlignment="1">
      <alignment horizontal="right" vertical="center" wrapText="1"/>
    </xf>
    <xf numFmtId="166" fontId="86" fillId="2" borderId="48" xfId="0" applyNumberFormat="1" applyFont="1" applyFill="1" applyBorder="1" applyAlignment="1">
      <alignment horizontal="right" vertical="center" wrapText="1"/>
    </xf>
    <xf numFmtId="0" fontId="0" fillId="0" borderId="37" xfId="0" applyFill="1" applyBorder="1" applyAlignment="1">
      <alignment horizontal="left" vertical="top"/>
    </xf>
    <xf numFmtId="0" fontId="0" fillId="0" borderId="38" xfId="0" applyFill="1" applyBorder="1" applyAlignment="1">
      <alignment horizontal="left" vertical="top"/>
    </xf>
    <xf numFmtId="3" fontId="128" fillId="0" borderId="0" xfId="0" applyNumberFormat="1" applyFont="1" applyFill="1" applyBorder="1" applyAlignment="1">
      <alignment vertical="top" shrinkToFit="1"/>
    </xf>
    <xf numFmtId="3" fontId="120" fillId="0" borderId="0" xfId="0" applyNumberFormat="1" applyFont="1" applyFill="1" applyBorder="1" applyAlignment="1">
      <alignment vertical="top" shrinkToFit="1"/>
    </xf>
    <xf numFmtId="1" fontId="120" fillId="0" borderId="0" xfId="0" applyNumberFormat="1" applyFont="1" applyFill="1" applyBorder="1" applyAlignment="1">
      <alignment vertical="top" shrinkToFit="1"/>
    </xf>
    <xf numFmtId="1" fontId="121" fillId="0" borderId="0" xfId="0" applyNumberFormat="1" applyFont="1" applyFill="1" applyBorder="1" applyAlignment="1">
      <alignment horizontal="center" vertical="top" shrinkToFit="1"/>
    </xf>
    <xf numFmtId="1" fontId="119" fillId="0" borderId="0" xfId="0" applyNumberFormat="1" applyFont="1" applyFill="1" applyBorder="1" applyAlignment="1">
      <alignment horizontal="right" vertical="center" shrinkToFit="1"/>
    </xf>
    <xf numFmtId="3" fontId="130" fillId="0" borderId="0" xfId="0" applyNumberFormat="1" applyFont="1" applyFill="1" applyBorder="1" applyAlignment="1">
      <alignment horizontal="right" vertical="top" shrinkToFit="1"/>
    </xf>
    <xf numFmtId="3" fontId="126" fillId="0" borderId="0" xfId="0" applyNumberFormat="1" applyFont="1" applyFill="1" applyBorder="1" applyAlignment="1">
      <alignment horizontal="right" vertical="top" shrinkToFit="1"/>
    </xf>
    <xf numFmtId="1" fontId="126" fillId="0" borderId="0" xfId="0" applyNumberFormat="1" applyFont="1" applyFill="1" applyBorder="1" applyAlignment="1">
      <alignment horizontal="center" vertical="top" shrinkToFit="1"/>
    </xf>
    <xf numFmtId="166" fontId="129" fillId="0" borderId="0" xfId="0" applyNumberFormat="1" applyFont="1" applyFill="1" applyBorder="1" applyAlignment="1">
      <alignment horizontal="center" vertical="center" shrinkToFit="1"/>
    </xf>
    <xf numFmtId="0" fontId="72" fillId="0" borderId="0" xfId="0" applyFont="1" applyFill="1" applyBorder="1" applyAlignment="1">
      <alignment vertical="center"/>
    </xf>
    <xf numFmtId="43" fontId="131" fillId="0" borderId="0" xfId="1" applyFont="1" applyFill="1" applyBorder="1" applyAlignment="1">
      <alignment horizontal="center" vertical="center" wrapText="1"/>
    </xf>
    <xf numFmtId="43" fontId="131" fillId="0" borderId="0" xfId="1" applyFont="1" applyFill="1" applyBorder="1" applyAlignment="1">
      <alignment vertical="center" wrapText="1"/>
    </xf>
    <xf numFmtId="1" fontId="129" fillId="0" borderId="0" xfId="0" applyNumberFormat="1" applyFont="1" applyFill="1" applyBorder="1" applyAlignment="1">
      <alignment vertical="top" shrinkToFit="1"/>
    </xf>
    <xf numFmtId="0" fontId="72" fillId="0" borderId="0" xfId="0" applyFont="1" applyFill="1" applyBorder="1" applyAlignment="1">
      <alignment wrapText="1"/>
    </xf>
    <xf numFmtId="1" fontId="80" fillId="0" borderId="0" xfId="0" applyNumberFormat="1" applyFont="1" applyFill="1" applyBorder="1" applyAlignment="1">
      <alignment vertical="top" shrinkToFit="1"/>
    </xf>
    <xf numFmtId="4" fontId="126" fillId="0" borderId="0" xfId="0" applyNumberFormat="1" applyFont="1" applyFill="1" applyBorder="1" applyAlignment="1">
      <alignment horizontal="right" vertical="top" shrinkToFit="1"/>
    </xf>
    <xf numFmtId="2" fontId="126" fillId="0" borderId="0" xfId="0" applyNumberFormat="1" applyFont="1" applyFill="1" applyBorder="1" applyAlignment="1">
      <alignment horizontal="right" vertical="top" shrinkToFit="1"/>
    </xf>
    <xf numFmtId="4" fontId="129" fillId="0" borderId="0" xfId="0" applyNumberFormat="1" applyFont="1" applyFill="1" applyBorder="1" applyAlignment="1">
      <alignment horizontal="right" vertical="top" shrinkToFit="1"/>
    </xf>
    <xf numFmtId="4" fontId="126" fillId="0" borderId="0" xfId="0" applyNumberFormat="1" applyFont="1" applyFill="1" applyBorder="1" applyAlignment="1">
      <alignment horizontal="center" vertical="center" shrinkToFit="1"/>
    </xf>
    <xf numFmtId="2" fontId="126" fillId="0" borderId="0" xfId="0" applyNumberFormat="1" applyFont="1" applyFill="1" applyBorder="1" applyAlignment="1">
      <alignment horizontal="center" vertical="center" shrinkToFit="1"/>
    </xf>
    <xf numFmtId="4" fontId="129" fillId="0" borderId="0" xfId="0" applyNumberFormat="1" applyFont="1" applyFill="1" applyBorder="1" applyAlignment="1">
      <alignment horizontal="center" vertical="center" shrinkToFit="1"/>
    </xf>
    <xf numFmtId="0" fontId="72" fillId="0" borderId="0" xfId="0" applyFont="1" applyFill="1" applyBorder="1" applyAlignment="1">
      <alignment horizontal="left"/>
    </xf>
    <xf numFmtId="1" fontId="123" fillId="0" borderId="0" xfId="0" applyNumberFormat="1" applyFont="1" applyFill="1" applyBorder="1" applyAlignment="1">
      <alignment horizontal="center" vertical="top" shrinkToFit="1"/>
    </xf>
    <xf numFmtId="1" fontId="132" fillId="0" borderId="0" xfId="0" applyNumberFormat="1" applyFont="1" applyFill="1" applyBorder="1" applyAlignment="1">
      <alignment horizontal="right" vertical="top"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81" fillId="6" borderId="23" xfId="0" applyFont="1" applyFill="1" applyBorder="1" applyAlignment="1">
      <alignment horizontal="center"/>
    </xf>
    <xf numFmtId="0" fontId="72" fillId="6" borderId="24" xfId="0" applyFont="1" applyFill="1" applyBorder="1" applyAlignment="1">
      <alignment horizontal="left" vertical="top"/>
    </xf>
    <xf numFmtId="0" fontId="82" fillId="6" borderId="24" xfId="0" applyFont="1" applyFill="1" applyBorder="1" applyAlignment="1">
      <alignment horizontal="center" vertical="center"/>
    </xf>
    <xf numFmtId="0" fontId="82" fillId="6" borderId="24" xfId="0" applyFont="1" applyFill="1" applyBorder="1" applyAlignment="1">
      <alignment horizontal="center" vertical="top"/>
    </xf>
    <xf numFmtId="0" fontId="72" fillId="6" borderId="25" xfId="0" applyFont="1" applyFill="1" applyBorder="1" applyAlignment="1">
      <alignment horizontal="left" vertical="top" wrapText="1"/>
    </xf>
    <xf numFmtId="0" fontId="133" fillId="0" borderId="4" xfId="0" applyFont="1" applyFill="1" applyBorder="1" applyAlignment="1">
      <alignment horizontal="left" vertical="top" wrapText="1"/>
    </xf>
    <xf numFmtId="0" fontId="72" fillId="0" borderId="0" xfId="0" applyFont="1" applyFill="1" applyBorder="1" applyAlignment="1">
      <alignment horizontal="left" vertical="center" wrapText="1"/>
    </xf>
    <xf numFmtId="1" fontId="2" fillId="0" borderId="0" xfId="0" applyNumberFormat="1" applyFont="1" applyFill="1" applyBorder="1" applyAlignment="1">
      <alignment horizontal="right" vertical="top" shrinkToFit="1"/>
    </xf>
    <xf numFmtId="0" fontId="38" fillId="0" borderId="0" xfId="0" applyFont="1" applyFill="1" applyBorder="1" applyAlignment="1">
      <alignment horizontal="left"/>
    </xf>
    <xf numFmtId="4" fontId="38" fillId="0" borderId="0" xfId="0" applyNumberFormat="1" applyFont="1" applyFill="1" applyBorder="1" applyAlignment="1">
      <alignment horizontal="left" vertical="top"/>
    </xf>
    <xf numFmtId="0" fontId="38" fillId="0" borderId="0" xfId="0" applyFont="1" applyFill="1" applyBorder="1" applyAlignment="1">
      <alignment vertical="center"/>
    </xf>
    <xf numFmtId="3" fontId="33" fillId="0" borderId="0" xfId="0" applyNumberFormat="1" applyFont="1" applyFill="1" applyBorder="1" applyAlignment="1">
      <alignment vertical="top" shrinkToFit="1"/>
    </xf>
    <xf numFmtId="3" fontId="134" fillId="0" borderId="0" xfId="0" applyNumberFormat="1" applyFont="1" applyFill="1" applyBorder="1" applyAlignment="1">
      <alignment vertical="top" shrinkToFit="1"/>
    </xf>
    <xf numFmtId="1" fontId="134" fillId="0" borderId="0" xfId="0" applyNumberFormat="1" applyFont="1" applyFill="1" applyBorder="1" applyAlignment="1">
      <alignment vertical="top" shrinkToFit="1"/>
    </xf>
    <xf numFmtId="1" fontId="38" fillId="0" borderId="0" xfId="0" applyNumberFormat="1" applyFont="1" applyFill="1" applyBorder="1" applyAlignment="1">
      <alignment horizontal="left" vertical="top"/>
    </xf>
    <xf numFmtId="9" fontId="72" fillId="0" borderId="0" xfId="0" applyNumberFormat="1" applyFont="1" applyFill="1" applyBorder="1" applyAlignment="1">
      <alignment horizontal="center" vertical="center"/>
    </xf>
    <xf numFmtId="0" fontId="118" fillId="0" borderId="0" xfId="0" applyFont="1" applyFill="1" applyBorder="1" applyAlignment="1">
      <alignment horizontal="left" vertical="top" wrapText="1" indent="4"/>
    </xf>
    <xf numFmtId="3" fontId="135" fillId="0" borderId="4" xfId="0" applyNumberFormat="1" applyFont="1" applyFill="1" applyBorder="1" applyAlignment="1">
      <alignment horizontal="center" vertical="top" shrinkToFit="1"/>
    </xf>
    <xf numFmtId="4" fontId="72" fillId="0" borderId="0" xfId="0" applyNumberFormat="1" applyFont="1" applyFill="1" applyBorder="1" applyAlignment="1">
      <alignment horizontal="left" vertical="top"/>
    </xf>
    <xf numFmtId="4" fontId="119" fillId="0" borderId="0" xfId="0" applyNumberFormat="1" applyFont="1" applyFill="1" applyBorder="1" applyAlignment="1">
      <alignment horizontal="right" vertical="top" shrinkToFit="1"/>
    </xf>
    <xf numFmtId="0" fontId="107" fillId="0" borderId="0" xfId="0" applyFont="1" applyFill="1" applyBorder="1" applyAlignment="1">
      <alignment horizontal="right" vertical="top" wrapText="1"/>
    </xf>
    <xf numFmtId="43" fontId="119" fillId="0" borderId="0" xfId="1" applyFont="1" applyFill="1" applyBorder="1" applyAlignment="1">
      <alignment horizontal="right" vertical="center" wrapText="1"/>
    </xf>
    <xf numFmtId="0" fontId="50" fillId="8" borderId="22" xfId="0" applyFont="1" applyFill="1" applyBorder="1" applyAlignment="1">
      <alignment horizontal="center" vertical="top" wrapText="1"/>
    </xf>
    <xf numFmtId="0" fontId="50" fillId="8" borderId="22" xfId="0" applyFont="1" applyFill="1" applyBorder="1" applyAlignment="1">
      <alignment horizontal="left" vertical="center" wrapText="1"/>
    </xf>
    <xf numFmtId="0" fontId="0" fillId="8" borderId="22" xfId="0" applyFill="1" applyBorder="1" applyAlignment="1">
      <alignment horizontal="left" vertical="center" wrapText="1"/>
    </xf>
    <xf numFmtId="3" fontId="0" fillId="8" borderId="22" xfId="0" applyNumberFormat="1" applyFill="1" applyBorder="1" applyAlignment="1">
      <alignment horizontal="center" vertical="center" wrapText="1"/>
    </xf>
    <xf numFmtId="0" fontId="50" fillId="8" borderId="22" xfId="0" applyFont="1" applyFill="1" applyBorder="1" applyAlignment="1">
      <alignment vertical="center" wrapText="1"/>
    </xf>
    <xf numFmtId="0" fontId="0" fillId="8" borderId="22" xfId="0" applyFill="1" applyBorder="1" applyAlignment="1">
      <alignment vertical="top" wrapText="1"/>
    </xf>
    <xf numFmtId="3" fontId="21" fillId="8" borderId="4" xfId="0" applyNumberFormat="1" applyFont="1" applyFill="1" applyBorder="1" applyAlignment="1">
      <alignment horizontal="center" vertical="center" shrinkToFit="1"/>
    </xf>
    <xf numFmtId="0" fontId="50" fillId="8" borderId="22" xfId="0" applyFont="1" applyFill="1" applyBorder="1" applyAlignment="1">
      <alignment horizontal="center" vertical="center" wrapText="1"/>
    </xf>
    <xf numFmtId="0" fontId="0" fillId="8" borderId="22" xfId="0" applyFill="1" applyBorder="1" applyAlignment="1">
      <alignment vertical="center" wrapText="1"/>
    </xf>
    <xf numFmtId="0" fontId="0" fillId="8" borderId="22" xfId="0" applyFill="1" applyBorder="1" applyAlignment="1">
      <alignment horizontal="left" wrapText="1"/>
    </xf>
    <xf numFmtId="0" fontId="51" fillId="8" borderId="22" xfId="0" applyFont="1" applyFill="1" applyBorder="1" applyAlignment="1">
      <alignment horizontal="center" vertical="center" wrapText="1"/>
    </xf>
    <xf numFmtId="0" fontId="69" fillId="8" borderId="22" xfId="0" applyFont="1" applyFill="1" applyBorder="1" applyAlignment="1">
      <alignment vertical="center" wrapText="1"/>
    </xf>
    <xf numFmtId="0" fontId="38" fillId="3" borderId="0" xfId="0" applyFont="1" applyFill="1" applyBorder="1" applyAlignment="1">
      <alignment horizontal="left" vertical="top"/>
    </xf>
    <xf numFmtId="0" fontId="136" fillId="0" borderId="0" xfId="0" applyFont="1" applyFill="1" applyBorder="1" applyAlignment="1">
      <alignment horizontal="left" vertical="top"/>
    </xf>
    <xf numFmtId="0" fontId="137" fillId="0" borderId="4" xfId="0" applyFont="1" applyFill="1" applyBorder="1" applyAlignment="1">
      <alignment horizontal="left" vertical="top" wrapText="1"/>
    </xf>
    <xf numFmtId="166" fontId="137" fillId="0" borderId="4" xfId="0" applyNumberFormat="1" applyFont="1" applyFill="1" applyBorder="1" applyAlignment="1">
      <alignment horizontal="center" vertical="top" shrinkToFit="1"/>
    </xf>
    <xf numFmtId="0" fontId="138" fillId="0" borderId="0" xfId="0" applyFont="1" applyFill="1" applyBorder="1" applyAlignment="1">
      <alignment horizontal="left" vertical="top"/>
    </xf>
    <xf numFmtId="0" fontId="0" fillId="0" borderId="0" xfId="0" applyBorder="1"/>
    <xf numFmtId="0" fontId="0" fillId="0" borderId="0" xfId="0"/>
    <xf numFmtId="0" fontId="0" fillId="0" borderId="0" xfId="0" applyAlignment="1">
      <alignment horizontal="center" vertical="center"/>
    </xf>
    <xf numFmtId="0" fontId="141" fillId="0" borderId="0" xfId="0" applyFont="1" applyAlignment="1">
      <alignment horizontal="center" vertical="center"/>
    </xf>
    <xf numFmtId="43" fontId="0" fillId="0" borderId="22" xfId="0" applyNumberFormat="1" applyBorder="1"/>
    <xf numFmtId="0" fontId="0" fillId="0" borderId="22" xfId="0" applyBorder="1"/>
    <xf numFmtId="0" fontId="0" fillId="0" borderId="22" xfId="0" applyBorder="1" applyAlignment="1">
      <alignment horizontal="center" vertical="center"/>
    </xf>
    <xf numFmtId="0" fontId="141" fillId="0" borderId="22" xfId="0" applyFont="1" applyBorder="1" applyAlignment="1">
      <alignment horizontal="center" vertical="center"/>
    </xf>
    <xf numFmtId="0" fontId="0" fillId="0" borderId="22" xfId="0" applyBorder="1" applyAlignment="1">
      <alignment horizontal="left" indent="5"/>
    </xf>
    <xf numFmtId="0" fontId="0" fillId="0" borderId="22" xfId="0" applyBorder="1" applyAlignment="1">
      <alignment horizontal="left"/>
    </xf>
    <xf numFmtId="0" fontId="140" fillId="0" borderId="0" xfId="0" applyFont="1" applyBorder="1"/>
    <xf numFmtId="0" fontId="140" fillId="0" borderId="22" xfId="0" applyFont="1" applyBorder="1"/>
    <xf numFmtId="0" fontId="0" fillId="0" borderId="0" xfId="0" applyBorder="1" applyAlignment="1"/>
    <xf numFmtId="0" fontId="0" fillId="0" borderId="0" xfId="0" applyBorder="1" applyAlignment="1">
      <alignment horizontal="left" indent="5"/>
    </xf>
    <xf numFmtId="0" fontId="140" fillId="0" borderId="0" xfId="0" applyFont="1" applyBorder="1" applyAlignment="1">
      <alignment horizontal="center"/>
    </xf>
    <xf numFmtId="43" fontId="140" fillId="0" borderId="22" xfId="1" applyFont="1" applyBorder="1" applyAlignment="1">
      <alignment horizontal="center"/>
    </xf>
    <xf numFmtId="0" fontId="140" fillId="0" borderId="22" xfId="0" applyFont="1" applyBorder="1" applyAlignment="1">
      <alignment horizontal="center"/>
    </xf>
    <xf numFmtId="0" fontId="143" fillId="0" borderId="0" xfId="0" applyFont="1"/>
    <xf numFmtId="0" fontId="144" fillId="0" borderId="0" xfId="0" applyFont="1"/>
    <xf numFmtId="0" fontId="145" fillId="0" borderId="0" xfId="0" applyFont="1"/>
    <xf numFmtId="16" fontId="145" fillId="0" borderId="0" xfId="0" applyNumberFormat="1" applyFont="1"/>
    <xf numFmtId="0" fontId="143" fillId="0" borderId="22" xfId="0" applyFont="1" applyBorder="1" applyAlignment="1">
      <alignment horizontal="center" vertical="center" wrapText="1"/>
    </xf>
    <xf numFmtId="0" fontId="143" fillId="0" borderId="22" xfId="0" applyFont="1" applyBorder="1" applyAlignment="1">
      <alignment horizontal="center"/>
    </xf>
    <xf numFmtId="0" fontId="143" fillId="0" borderId="22" xfId="0" applyFont="1" applyBorder="1" applyAlignment="1">
      <alignment horizontal="left" vertical="center" wrapText="1"/>
    </xf>
    <xf numFmtId="0" fontId="146" fillId="0" borderId="22" xfId="0" applyFont="1" applyBorder="1" applyAlignment="1">
      <alignment horizontal="center" vertical="top" wrapText="1"/>
    </xf>
    <xf numFmtId="0" fontId="147" fillId="0" borderId="22" xfId="0" applyFont="1" applyBorder="1" applyAlignment="1">
      <alignment horizontal="left" vertical="top" wrapText="1"/>
    </xf>
    <xf numFmtId="0" fontId="145" fillId="0" borderId="22" xfId="0" applyFont="1" applyBorder="1"/>
    <xf numFmtId="43" fontId="145" fillId="0" borderId="22" xfId="0" applyNumberFormat="1" applyFont="1" applyBorder="1"/>
    <xf numFmtId="0" fontId="146" fillId="0" borderId="22" xfId="0" applyFont="1" applyBorder="1" applyAlignment="1">
      <alignment vertical="top" wrapText="1"/>
    </xf>
    <xf numFmtId="0" fontId="143" fillId="0" borderId="22" xfId="0" applyFont="1" applyBorder="1" applyAlignment="1">
      <alignment horizontal="left" vertical="top" wrapText="1"/>
    </xf>
    <xf numFmtId="0" fontId="148" fillId="0" borderId="22" xfId="0" applyFont="1" applyBorder="1" applyAlignment="1">
      <alignment horizontal="center" vertical="top"/>
    </xf>
    <xf numFmtId="0" fontId="147" fillId="0" borderId="22" xfId="0" applyFont="1" applyBorder="1" applyAlignment="1">
      <alignment vertical="top" wrapText="1"/>
    </xf>
    <xf numFmtId="0" fontId="145" fillId="2" borderId="22" xfId="0" applyFont="1" applyFill="1" applyBorder="1"/>
    <xf numFmtId="0" fontId="147" fillId="0" borderId="22" xfId="0" applyFont="1" applyBorder="1" applyAlignment="1">
      <alignment vertical="top"/>
    </xf>
    <xf numFmtId="0" fontId="149" fillId="0" borderId="22" xfId="0" applyFont="1" applyBorder="1" applyAlignment="1">
      <alignment horizontal="right"/>
    </xf>
    <xf numFmtId="0" fontId="148" fillId="0" borderId="22" xfId="0" applyFont="1" applyBorder="1" applyAlignment="1">
      <alignment horizontal="left" vertical="top" wrapText="1"/>
    </xf>
    <xf numFmtId="0" fontId="147" fillId="0" borderId="22" xfId="0" applyFont="1" applyBorder="1" applyAlignment="1">
      <alignment horizontal="left" vertical="top" wrapText="1" indent="2"/>
    </xf>
    <xf numFmtId="0" fontId="147" fillId="0" borderId="22" xfId="0" applyFont="1" applyFill="1" applyBorder="1" applyAlignment="1">
      <alignment horizontal="left" vertical="top" indent="2"/>
    </xf>
    <xf numFmtId="0" fontId="147" fillId="0" borderId="22" xfId="0" applyFont="1" applyBorder="1" applyAlignment="1">
      <alignment horizontal="left" indent="2"/>
    </xf>
    <xf numFmtId="0" fontId="149" fillId="0" borderId="22" xfId="0" applyFont="1" applyBorder="1" applyAlignment="1"/>
    <xf numFmtId="0" fontId="147" fillId="0" borderId="22" xfId="0" applyFont="1" applyBorder="1" applyAlignment="1">
      <alignment horizontal="left" vertical="top" indent="2"/>
    </xf>
    <xf numFmtId="0" fontId="148" fillId="0" borderId="22" xfId="0" applyFont="1" applyBorder="1"/>
    <xf numFmtId="0" fontId="147" fillId="0" borderId="22" xfId="0" applyFont="1" applyFill="1" applyBorder="1" applyAlignment="1">
      <alignment vertical="top"/>
    </xf>
    <xf numFmtId="0" fontId="144" fillId="0" borderId="22" xfId="0" applyFont="1" applyBorder="1"/>
    <xf numFmtId="0" fontId="147" fillId="0" borderId="22" xfId="0" applyFont="1" applyBorder="1" applyAlignment="1">
      <alignment horizontal="center"/>
    </xf>
    <xf numFmtId="0" fontId="145" fillId="0" borderId="22" xfId="0" applyFont="1" applyBorder="1" applyAlignment="1">
      <alignment horizontal="center"/>
    </xf>
    <xf numFmtId="0" fontId="145" fillId="0" borderId="22" xfId="0" applyFont="1" applyBorder="1" applyAlignment="1">
      <alignment shrinkToFit="1"/>
    </xf>
    <xf numFmtId="0" fontId="145" fillId="0" borderId="22" xfId="0" applyFont="1" applyBorder="1" applyAlignment="1">
      <alignment horizontal="left" shrinkToFit="1"/>
    </xf>
    <xf numFmtId="0" fontId="147" fillId="0" borderId="22" xfId="0" applyFont="1" applyBorder="1" applyAlignment="1">
      <alignment horizontal="left" vertical="top" wrapText="1" indent="3"/>
    </xf>
    <xf numFmtId="0" fontId="145" fillId="0" borderId="0" xfId="0" applyFont="1" applyAlignment="1">
      <alignment horizontal="right" vertical="top"/>
    </xf>
    <xf numFmtId="0" fontId="0" fillId="0" borderId="0" xfId="0" applyBorder="1" applyAlignment="1">
      <alignment wrapText="1"/>
    </xf>
    <xf numFmtId="0" fontId="150" fillId="0" borderId="0" xfId="0" applyFont="1" applyBorder="1" applyAlignment="1"/>
    <xf numFmtId="0" fontId="0" fillId="0" borderId="0" xfId="0" applyFont="1" applyBorder="1"/>
    <xf numFmtId="0" fontId="0" fillId="0" borderId="0" xfId="0" applyFont="1" applyAlignment="1">
      <alignment horizontal="center"/>
    </xf>
    <xf numFmtId="0" fontId="0" fillId="0" borderId="0" xfId="0" applyFont="1"/>
    <xf numFmtId="0" fontId="0" fillId="0" borderId="0" xfId="0" applyFont="1" applyBorder="1" applyAlignment="1">
      <alignment horizontal="center"/>
    </xf>
    <xf numFmtId="0" fontId="141" fillId="0" borderId="0" xfId="0" applyFont="1" applyBorder="1" applyAlignment="1">
      <alignment horizontal="center" vertical="center"/>
    </xf>
    <xf numFmtId="0" fontId="0" fillId="0" borderId="22" xfId="0" applyFont="1" applyBorder="1"/>
    <xf numFmtId="0" fontId="10" fillId="0" borderId="22" xfId="0" applyFont="1" applyBorder="1"/>
    <xf numFmtId="0" fontId="10" fillId="0" borderId="0" xfId="0" applyFont="1" applyBorder="1"/>
    <xf numFmtId="43" fontId="1" fillId="0" borderId="22" xfId="1" applyFont="1" applyBorder="1"/>
    <xf numFmtId="0" fontId="27" fillId="0" borderId="22" xfId="0" applyFont="1" applyBorder="1" applyAlignment="1">
      <alignment horizontal="center"/>
    </xf>
    <xf numFmtId="0" fontId="0" fillId="0" borderId="0" xfId="0" applyFont="1" applyBorder="1" applyAlignment="1">
      <alignment horizontal="right"/>
    </xf>
    <xf numFmtId="43" fontId="1" fillId="0" borderId="22" xfId="1" applyFont="1" applyBorder="1" applyAlignment="1">
      <alignment horizontal="center"/>
    </xf>
    <xf numFmtId="0" fontId="0" fillId="0" borderId="22" xfId="0" applyFont="1" applyBorder="1" applyAlignment="1">
      <alignment horizontal="left"/>
    </xf>
    <xf numFmtId="0" fontId="0" fillId="0" borderId="0" xfId="0" applyFont="1" applyBorder="1" applyAlignment="1">
      <alignment horizontal="left"/>
    </xf>
    <xf numFmtId="0" fontId="10" fillId="0" borderId="0" xfId="0" applyFont="1" applyBorder="1" applyAlignment="1">
      <alignment horizontal="left"/>
    </xf>
    <xf numFmtId="0" fontId="139" fillId="0" borderId="0" xfId="0" applyFont="1" applyBorder="1"/>
    <xf numFmtId="0" fontId="0" fillId="0" borderId="0" xfId="0" applyBorder="1" applyAlignment="1">
      <alignment horizontal="center"/>
    </xf>
    <xf numFmtId="0" fontId="0" fillId="0" borderId="0" xfId="0" applyFont="1" applyBorder="1" applyAlignment="1">
      <alignment horizontal="center" vertical="top"/>
    </xf>
    <xf numFmtId="0" fontId="0" fillId="0" borderId="0" xfId="0" applyFont="1" applyBorder="1" applyAlignment="1">
      <alignment vertical="top"/>
    </xf>
    <xf numFmtId="0" fontId="151" fillId="0" borderId="0" xfId="0" applyFont="1" applyAlignment="1">
      <alignment horizontal="center"/>
    </xf>
    <xf numFmtId="0" fontId="0" fillId="0" borderId="0" xfId="0" applyAlignment="1">
      <alignment horizontal="center"/>
    </xf>
    <xf numFmtId="43" fontId="1" fillId="0" borderId="0" xfId="1" applyFont="1"/>
    <xf numFmtId="0" fontId="0" fillId="0" borderId="22" xfId="0" applyBorder="1" applyAlignment="1">
      <alignment horizontal="center"/>
    </xf>
    <xf numFmtId="0" fontId="10" fillId="0" borderId="22" xfId="0" applyFont="1" applyBorder="1" applyAlignment="1">
      <alignment horizontal="left"/>
    </xf>
    <xf numFmtId="43" fontId="152" fillId="0" borderId="22" xfId="1" applyFont="1" applyBorder="1" applyAlignment="1">
      <alignment horizontal="center" wrapText="1"/>
    </xf>
    <xf numFmtId="0" fontId="0" fillId="0" borderId="22" xfId="0" applyFont="1" applyBorder="1" applyAlignment="1">
      <alignment horizontal="left" indent="4"/>
    </xf>
    <xf numFmtId="0" fontId="83" fillId="0" borderId="22" xfId="0" applyFont="1" applyBorder="1" applyAlignment="1">
      <alignment horizontal="left"/>
    </xf>
    <xf numFmtId="0" fontId="153" fillId="0" borderId="22" xfId="0" applyFont="1" applyBorder="1"/>
    <xf numFmtId="0" fontId="153" fillId="0" borderId="0" xfId="0" applyFont="1" applyBorder="1"/>
    <xf numFmtId="43" fontId="1" fillId="0" borderId="0" xfId="1" applyFont="1" applyBorder="1"/>
    <xf numFmtId="0" fontId="141" fillId="0" borderId="26" xfId="0" applyFont="1" applyBorder="1" applyAlignment="1">
      <alignment horizontal="center" vertical="center"/>
    </xf>
    <xf numFmtId="43" fontId="141" fillId="0" borderId="22" xfId="1" applyFont="1" applyBorder="1" applyAlignment="1">
      <alignment horizontal="center" vertical="center"/>
    </xf>
    <xf numFmtId="0" fontId="83" fillId="0" borderId="22" xfId="0" applyFont="1" applyBorder="1"/>
    <xf numFmtId="0" fontId="155" fillId="0" borderId="0" xfId="0" applyFont="1" applyFill="1" applyBorder="1" applyAlignment="1">
      <alignment horizontal="center"/>
    </xf>
    <xf numFmtId="0" fontId="154" fillId="0" borderId="61" xfId="0" applyFont="1" applyFill="1" applyBorder="1" applyAlignment="1">
      <alignment horizontal="center"/>
    </xf>
    <xf numFmtId="43" fontId="10" fillId="0" borderId="22" xfId="1" applyFont="1" applyBorder="1"/>
    <xf numFmtId="49" fontId="157" fillId="0" borderId="0" xfId="0" applyNumberFormat="1" applyFont="1" applyBorder="1" applyAlignment="1">
      <alignment vertical="justify" wrapText="1"/>
    </xf>
    <xf numFmtId="0" fontId="158" fillId="0" borderId="0" xfId="0" applyFont="1" applyBorder="1" applyAlignment="1">
      <alignment horizontal="justify" wrapText="1"/>
    </xf>
    <xf numFmtId="0" fontId="157" fillId="0" borderId="0" xfId="0" applyFont="1" applyBorder="1" applyAlignment="1">
      <alignment horizontal="left" wrapText="1"/>
    </xf>
    <xf numFmtId="0" fontId="157" fillId="0" borderId="0" xfId="0" applyFont="1" applyBorder="1" applyAlignment="1">
      <alignment horizontal="left" shrinkToFit="1"/>
    </xf>
    <xf numFmtId="0" fontId="141" fillId="0" borderId="22" xfId="0" applyFont="1" applyBorder="1" applyAlignment="1">
      <alignment horizontal="center"/>
    </xf>
    <xf numFmtId="43" fontId="141" fillId="0" borderId="22" xfId="1" applyFont="1" applyBorder="1" applyAlignment="1">
      <alignment horizontal="center"/>
    </xf>
    <xf numFmtId="0" fontId="141" fillId="0" borderId="0" xfId="0" applyFont="1" applyAlignment="1">
      <alignment horizontal="center"/>
    </xf>
    <xf numFmtId="0" fontId="140" fillId="0" borderId="22" xfId="0" applyFont="1" applyBorder="1" applyAlignment="1">
      <alignment wrapText="1"/>
    </xf>
    <xf numFmtId="0" fontId="159" fillId="0" borderId="22" xfId="0" applyFont="1" applyBorder="1"/>
    <xf numFmtId="0" fontId="10" fillId="0" borderId="28" xfId="0" applyFont="1" applyBorder="1" applyAlignment="1">
      <alignment horizontal="left"/>
    </xf>
    <xf numFmtId="0" fontId="10" fillId="0" borderId="22" xfId="0" applyFont="1" applyBorder="1" applyAlignment="1">
      <alignment horizontal="center"/>
    </xf>
    <xf numFmtId="4" fontId="3" fillId="0" borderId="22" xfId="0" applyNumberFormat="1" applyFont="1" applyFill="1" applyBorder="1" applyAlignment="1">
      <alignment horizontal="right" vertical="center" shrinkToFit="1"/>
    </xf>
    <xf numFmtId="4" fontId="2" fillId="0" borderId="22" xfId="0" applyNumberFormat="1" applyFont="1" applyFill="1" applyBorder="1" applyAlignment="1">
      <alignment horizontal="right" vertical="top" wrapText="1" indent="3"/>
    </xf>
    <xf numFmtId="4" fontId="0" fillId="0" borderId="0" xfId="0" applyNumberFormat="1" applyFill="1" applyBorder="1" applyAlignment="1">
      <alignment horizontal="right" wrapText="1"/>
    </xf>
    <xf numFmtId="4" fontId="0" fillId="0" borderId="0" xfId="0" applyNumberFormat="1" applyFill="1" applyBorder="1" applyAlignment="1">
      <alignment horizontal="right" vertical="top"/>
    </xf>
    <xf numFmtId="4" fontId="2" fillId="0" borderId="22" xfId="0" applyNumberFormat="1" applyFont="1" applyFill="1" applyBorder="1" applyAlignment="1">
      <alignment horizontal="center" vertical="center" wrapText="1"/>
    </xf>
    <xf numFmtId="0" fontId="142" fillId="0" borderId="0" xfId="0" applyFont="1" applyFill="1" applyAlignment="1"/>
    <xf numFmtId="0" fontId="69" fillId="0" borderId="22" xfId="0" applyFont="1" applyBorder="1"/>
    <xf numFmtId="0" fontId="148" fillId="0" borderId="22" xfId="0" applyFont="1" applyBorder="1" applyAlignment="1">
      <alignment horizontal="center" vertical="center"/>
    </xf>
    <xf numFmtId="0" fontId="38" fillId="0" borderId="22" xfId="0" applyFont="1" applyBorder="1"/>
    <xf numFmtId="43" fontId="145" fillId="0" borderId="22" xfId="1" applyFont="1" applyBorder="1"/>
    <xf numFmtId="0" fontId="38" fillId="0" borderId="0" xfId="0" applyFont="1"/>
    <xf numFmtId="43" fontId="145" fillId="0" borderId="22" xfId="1" applyFont="1" applyBorder="1" applyAlignment="1">
      <alignment horizontal="center"/>
    </xf>
    <xf numFmtId="0" fontId="38" fillId="0" borderId="22" xfId="0" applyFont="1" applyBorder="1" applyAlignment="1">
      <alignment horizontal="left"/>
    </xf>
    <xf numFmtId="0" fontId="38" fillId="0" borderId="28" xfId="0" applyFont="1" applyBorder="1"/>
    <xf numFmtId="0" fontId="10" fillId="0" borderId="62" xfId="0" applyFont="1" applyBorder="1" applyAlignment="1">
      <alignment horizontal="left"/>
    </xf>
    <xf numFmtId="0" fontId="27" fillId="0" borderId="0" xfId="0" applyFont="1" applyBorder="1" applyAlignment="1">
      <alignment vertical="top"/>
    </xf>
    <xf numFmtId="0" fontId="141" fillId="0" borderId="0" xfId="0" applyFont="1" applyFill="1" applyAlignment="1">
      <alignment horizontal="center" vertical="center"/>
    </xf>
    <xf numFmtId="0" fontId="0" fillId="0" borderId="0" xfId="0" applyFill="1" applyAlignment="1">
      <alignment horizontal="center" vertical="center"/>
    </xf>
    <xf numFmtId="0" fontId="160" fillId="0" borderId="0" xfId="0" applyFont="1" applyFill="1" applyAlignment="1">
      <alignment horizontal="center"/>
    </xf>
    <xf numFmtId="0" fontId="161" fillId="0" borderId="0" xfId="0" applyFont="1" applyFill="1" applyAlignment="1"/>
    <xf numFmtId="3" fontId="164" fillId="0" borderId="0" xfId="0" applyNumberFormat="1" applyFont="1" applyFill="1" applyBorder="1" applyAlignment="1">
      <alignment horizontal="right" vertical="top" shrinkToFit="1"/>
    </xf>
    <xf numFmtId="1" fontId="164" fillId="0" borderId="0" xfId="0" applyNumberFormat="1" applyFont="1" applyFill="1" applyBorder="1" applyAlignment="1">
      <alignment horizontal="right" vertical="top" shrinkToFit="1"/>
    </xf>
    <xf numFmtId="1" fontId="130" fillId="0" borderId="0" xfId="0" applyNumberFormat="1" applyFont="1" applyFill="1" applyBorder="1" applyAlignment="1">
      <alignment horizontal="right" vertical="top" shrinkToFit="1"/>
    </xf>
    <xf numFmtId="43" fontId="163" fillId="0" borderId="0" xfId="1" applyFont="1" applyBorder="1"/>
    <xf numFmtId="43" fontId="162" fillId="0" borderId="0" xfId="1" applyFont="1" applyBorder="1" applyAlignment="1">
      <alignment horizontal="center"/>
    </xf>
    <xf numFmtId="43" fontId="163" fillId="0" borderId="0" xfId="1" applyFont="1" applyBorder="1" applyAlignment="1">
      <alignment vertical="center"/>
    </xf>
    <xf numFmtId="43" fontId="162" fillId="0" borderId="0" xfId="1" applyFont="1" applyBorder="1" applyAlignment="1">
      <alignment horizontal="center" vertical="center"/>
    </xf>
    <xf numFmtId="43" fontId="163" fillId="0" borderId="0" xfId="1" applyFont="1" applyBorder="1" applyAlignment="1">
      <alignment vertical="center" wrapText="1"/>
    </xf>
    <xf numFmtId="0" fontId="142" fillId="0" borderId="0" xfId="0" applyFont="1" applyBorder="1" applyAlignment="1"/>
    <xf numFmtId="0" fontId="165" fillId="0" borderId="0" xfId="0" applyFont="1" applyBorder="1" applyAlignment="1">
      <alignment horizontal="center" vertical="center"/>
    </xf>
    <xf numFmtId="0" fontId="166" fillId="0" borderId="0" xfId="0" applyFont="1" applyBorder="1" applyAlignment="1">
      <alignment horizontal="center"/>
    </xf>
    <xf numFmtId="0" fontId="72" fillId="0" borderId="0" xfId="0" applyFont="1" applyBorder="1" applyAlignment="1">
      <alignment horizontal="center"/>
    </xf>
    <xf numFmtId="0" fontId="72" fillId="0" borderId="0" xfId="0" applyFont="1" applyBorder="1"/>
    <xf numFmtId="0" fontId="72" fillId="0" borderId="0" xfId="0" applyFont="1" applyFill="1" applyBorder="1"/>
    <xf numFmtId="0" fontId="72" fillId="0" borderId="0" xfId="0" applyFont="1"/>
    <xf numFmtId="0" fontId="165" fillId="0" borderId="0" xfId="0" applyFont="1" applyAlignment="1">
      <alignment horizontal="center"/>
    </xf>
    <xf numFmtId="43" fontId="163" fillId="0" borderId="0" xfId="1" applyFont="1"/>
    <xf numFmtId="0" fontId="4" fillId="0" borderId="0" xfId="0" applyFont="1" applyFill="1" applyBorder="1" applyAlignment="1">
      <alignment horizontal="left" vertical="top" wrapText="1"/>
    </xf>
    <xf numFmtId="0" fontId="0" fillId="0" borderId="1" xfId="0" applyFill="1" applyBorder="1" applyAlignment="1">
      <alignment horizontal="left" vertical="top" wrapText="1"/>
    </xf>
    <xf numFmtId="0" fontId="67" fillId="2" borderId="2" xfId="0" applyFont="1" applyFill="1" applyBorder="1" applyAlignment="1">
      <alignment horizontal="center" vertical="top" wrapText="1"/>
    </xf>
    <xf numFmtId="0" fontId="67" fillId="2" borderId="56" xfId="0" applyFont="1" applyFill="1" applyBorder="1" applyAlignment="1">
      <alignment horizontal="center" vertical="top" wrapText="1"/>
    </xf>
    <xf numFmtId="0" fontId="4" fillId="0" borderId="0" xfId="0" applyFont="1" applyFill="1" applyBorder="1" applyAlignment="1">
      <alignment horizontal="left" vertical="top" wrapText="1" indent="3"/>
    </xf>
    <xf numFmtId="0" fontId="85" fillId="2" borderId="2" xfId="0" applyFont="1" applyFill="1" applyBorder="1" applyAlignment="1">
      <alignment horizontal="center" vertical="center" wrapText="1"/>
    </xf>
    <xf numFmtId="0" fontId="85" fillId="2" borderId="56" xfId="0" applyFont="1" applyFill="1" applyBorder="1" applyAlignment="1">
      <alignment horizontal="center" vertical="center" wrapText="1"/>
    </xf>
    <xf numFmtId="0" fontId="0" fillId="0" borderId="0" xfId="0" applyFill="1" applyBorder="1" applyAlignment="1">
      <alignment horizontal="left" wrapText="1"/>
    </xf>
    <xf numFmtId="0" fontId="73" fillId="2" borderId="19" xfId="0" applyFont="1" applyFill="1" applyBorder="1" applyAlignment="1">
      <alignment horizontal="center" vertical="center" wrapText="1"/>
    </xf>
    <xf numFmtId="0" fontId="73" fillId="2" borderId="20" xfId="0" applyFont="1" applyFill="1" applyBorder="1" applyAlignment="1">
      <alignment horizontal="center" vertical="center" wrapText="1"/>
    </xf>
    <xf numFmtId="0" fontId="73" fillId="2" borderId="21" xfId="0" applyFont="1" applyFill="1" applyBorder="1" applyAlignment="1">
      <alignment horizontal="center" vertical="center" wrapText="1"/>
    </xf>
    <xf numFmtId="0" fontId="70" fillId="0" borderId="8" xfId="0" applyFont="1" applyFill="1" applyBorder="1" applyAlignment="1">
      <alignment horizontal="center" vertical="center" wrapText="1"/>
    </xf>
    <xf numFmtId="0" fontId="70" fillId="0" borderId="9" xfId="0" applyFont="1" applyFill="1" applyBorder="1" applyAlignment="1">
      <alignment horizontal="center" vertical="center" wrapText="1"/>
    </xf>
    <xf numFmtId="1" fontId="7" fillId="0" borderId="8" xfId="0" applyNumberFormat="1" applyFont="1" applyFill="1" applyBorder="1" applyAlignment="1">
      <alignment horizontal="center" vertical="top" shrinkToFit="1"/>
    </xf>
    <xf numFmtId="1" fontId="7" fillId="0" borderId="9" xfId="0" applyNumberFormat="1" applyFont="1" applyFill="1" applyBorder="1" applyAlignment="1">
      <alignment horizontal="center" vertical="top" shrinkToFi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1" fontId="7" fillId="0" borderId="8" xfId="0" applyNumberFormat="1" applyFont="1" applyFill="1" applyBorder="1" applyAlignment="1">
      <alignment horizontal="center" vertical="center" shrinkToFit="1"/>
    </xf>
    <xf numFmtId="1" fontId="7" fillId="0" borderId="9" xfId="0" applyNumberFormat="1" applyFont="1" applyFill="1" applyBorder="1" applyAlignment="1">
      <alignment horizontal="center" vertical="center" shrinkToFit="1"/>
    </xf>
    <xf numFmtId="1" fontId="7" fillId="0" borderId="8" xfId="0" applyNumberFormat="1" applyFont="1" applyFill="1" applyBorder="1" applyAlignment="1">
      <alignment horizontal="left" vertical="center" indent="1" shrinkToFit="1"/>
    </xf>
    <xf numFmtId="1" fontId="7" fillId="0" borderId="9" xfId="0" applyNumberFormat="1" applyFont="1" applyFill="1" applyBorder="1" applyAlignment="1">
      <alignment horizontal="left" vertical="center" indent="1" shrinkToFit="1"/>
    </xf>
    <xf numFmtId="1" fontId="7" fillId="0" borderId="10" xfId="0" applyNumberFormat="1" applyFont="1" applyFill="1" applyBorder="1" applyAlignment="1">
      <alignment horizontal="left" vertical="center" indent="1" shrinkToFit="1"/>
    </xf>
    <xf numFmtId="1" fontId="7" fillId="0" borderId="8" xfId="0" applyNumberFormat="1" applyFont="1" applyFill="1" applyBorder="1" applyAlignment="1">
      <alignment horizontal="left" vertical="top" indent="1" shrinkToFit="1"/>
    </xf>
    <xf numFmtId="1" fontId="7" fillId="0" borderId="9" xfId="0" applyNumberFormat="1" applyFont="1" applyFill="1" applyBorder="1" applyAlignment="1">
      <alignment horizontal="left" vertical="top" indent="1" shrinkToFit="1"/>
    </xf>
    <xf numFmtId="0" fontId="0" fillId="0" borderId="8" xfId="0" applyFill="1" applyBorder="1" applyAlignment="1">
      <alignment horizontal="left" vertical="top" wrapText="1"/>
    </xf>
    <xf numFmtId="0" fontId="0" fillId="0" borderId="10" xfId="0" applyFill="1" applyBorder="1" applyAlignment="1">
      <alignment horizontal="left" vertical="top"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16" xfId="0" applyFont="1" applyFill="1" applyBorder="1" applyAlignment="1">
      <alignment horizontal="center"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10" fillId="0" borderId="8" xfId="0" applyFont="1" applyFill="1" applyBorder="1" applyAlignment="1">
      <alignment horizontal="center" vertical="top" wrapText="1"/>
    </xf>
    <xf numFmtId="0" fontId="10" fillId="0" borderId="9"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7" xfId="0" applyFont="1" applyFill="1" applyBorder="1" applyAlignment="1">
      <alignment horizontal="center" vertical="top" wrapText="1"/>
    </xf>
    <xf numFmtId="0" fontId="75" fillId="2" borderId="5" xfId="0" applyFont="1" applyFill="1" applyBorder="1" applyAlignment="1">
      <alignment horizontal="center" vertical="center" wrapText="1"/>
    </xf>
    <xf numFmtId="0" fontId="75" fillId="2" borderId="6" xfId="0" applyFont="1" applyFill="1" applyBorder="1" applyAlignment="1">
      <alignment horizontal="center" vertical="center" wrapText="1"/>
    </xf>
    <xf numFmtId="0" fontId="0" fillId="0" borderId="14" xfId="0" applyFill="1" applyBorder="1" applyAlignment="1">
      <alignment horizontal="left" wrapText="1"/>
    </xf>
    <xf numFmtId="0" fontId="0" fillId="0" borderId="15" xfId="0" applyFill="1" applyBorder="1" applyAlignment="1">
      <alignment horizontal="left" wrapText="1"/>
    </xf>
    <xf numFmtId="0" fontId="0" fillId="0" borderId="16" xfId="0" applyFill="1" applyBorder="1" applyAlignment="1">
      <alignment horizontal="left" wrapText="1"/>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7" fillId="0" borderId="17"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16" xfId="0" applyFont="1" applyFill="1" applyBorder="1" applyAlignment="1">
      <alignment horizontal="left" vertical="top" wrapText="1"/>
    </xf>
    <xf numFmtId="0" fontId="78" fillId="2" borderId="26" xfId="0" applyFont="1" applyFill="1" applyBorder="1" applyAlignment="1">
      <alignment horizontal="center" vertical="center" wrapText="1"/>
    </xf>
    <xf numFmtId="0" fontId="78" fillId="2" borderId="27" xfId="0" applyFont="1" applyFill="1" applyBorder="1" applyAlignment="1">
      <alignment horizontal="center" vertical="center" wrapText="1"/>
    </xf>
    <xf numFmtId="0" fontId="78" fillId="2" borderId="28" xfId="0" applyFont="1" applyFill="1" applyBorder="1" applyAlignment="1">
      <alignment horizontal="center" vertical="center" wrapText="1"/>
    </xf>
    <xf numFmtId="0" fontId="81" fillId="2" borderId="29" xfId="0" applyFont="1" applyFill="1" applyBorder="1" applyAlignment="1">
      <alignment horizontal="center" vertical="center" wrapText="1"/>
    </xf>
    <xf numFmtId="0" fontId="81" fillId="2" borderId="30" xfId="0" applyFont="1" applyFill="1" applyBorder="1" applyAlignment="1">
      <alignment horizontal="center" vertical="center" wrapText="1"/>
    </xf>
    <xf numFmtId="0" fontId="0" fillId="0" borderId="17" xfId="0" applyFill="1" applyBorder="1" applyAlignment="1">
      <alignment horizontal="left" wrapText="1"/>
    </xf>
    <xf numFmtId="0" fontId="0" fillId="0" borderId="17" xfId="0" applyFill="1" applyBorder="1" applyAlignment="1">
      <alignment horizontal="left" vertical="center" wrapText="1"/>
    </xf>
    <xf numFmtId="0" fontId="0" fillId="0" borderId="0"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9" fillId="0" borderId="5" xfId="0" applyFont="1" applyFill="1" applyBorder="1" applyAlignment="1">
      <alignment horizontal="left" vertical="top" wrapText="1" indent="1"/>
    </xf>
    <xf numFmtId="0" fontId="19" fillId="0" borderId="6" xfId="0" applyFont="1" applyFill="1" applyBorder="1" applyAlignment="1">
      <alignment horizontal="left" vertical="top" wrapText="1" indent="1"/>
    </xf>
    <xf numFmtId="0" fontId="19" fillId="0" borderId="7" xfId="0" applyFont="1" applyFill="1" applyBorder="1" applyAlignment="1">
      <alignment horizontal="left" vertical="top" wrapText="1" indent="1"/>
    </xf>
    <xf numFmtId="0" fontId="80" fillId="2" borderId="5" xfId="0" applyFont="1" applyFill="1" applyBorder="1" applyAlignment="1">
      <alignment horizontal="center" vertical="center" wrapText="1"/>
    </xf>
    <xf numFmtId="0" fontId="80" fillId="2" borderId="7" xfId="0" applyFont="1" applyFill="1" applyBorder="1" applyAlignment="1">
      <alignment horizontal="center" vertical="center" wrapText="1"/>
    </xf>
    <xf numFmtId="0" fontId="79" fillId="2" borderId="5" xfId="0" applyFont="1" applyFill="1" applyBorder="1" applyAlignment="1">
      <alignment horizontal="center" vertical="center" wrapText="1"/>
    </xf>
    <xf numFmtId="0" fontId="79" fillId="2" borderId="7"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5" fillId="0" borderId="7" xfId="0" applyFont="1" applyFill="1" applyBorder="1" applyAlignment="1">
      <alignment horizontal="left" vertical="top" wrapText="1"/>
    </xf>
    <xf numFmtId="165" fontId="16" fillId="0" borderId="5" xfId="0" applyNumberFormat="1" applyFont="1" applyFill="1" applyBorder="1" applyAlignment="1">
      <alignment horizontal="center" vertical="center" shrinkToFit="1"/>
    </xf>
    <xf numFmtId="165" fontId="16" fillId="0" borderId="7" xfId="0" applyNumberFormat="1" applyFont="1" applyFill="1" applyBorder="1" applyAlignment="1">
      <alignment horizontal="center" vertical="center" shrinkToFit="1"/>
    </xf>
    <xf numFmtId="165" fontId="77" fillId="0" borderId="5" xfId="0" applyNumberFormat="1" applyFont="1" applyFill="1" applyBorder="1" applyAlignment="1">
      <alignment horizontal="center" vertical="center" wrapText="1"/>
    </xf>
    <xf numFmtId="165" fontId="0" fillId="0" borderId="7" xfId="0" applyNumberFormat="1" applyFill="1" applyBorder="1" applyAlignment="1">
      <alignment horizontal="center" vertical="center" wrapText="1"/>
    </xf>
    <xf numFmtId="0" fontId="9" fillId="0" borderId="6" xfId="0" applyFont="1" applyFill="1" applyBorder="1" applyAlignment="1">
      <alignment horizontal="center" vertical="top" wrapText="1"/>
    </xf>
    <xf numFmtId="165" fontId="76" fillId="0" borderId="5" xfId="0" applyNumberFormat="1" applyFont="1" applyFill="1" applyBorder="1" applyAlignment="1">
      <alignment horizontal="center" vertical="center" shrinkToFit="1"/>
    </xf>
    <xf numFmtId="165" fontId="76" fillId="0" borderId="7" xfId="0" applyNumberFormat="1" applyFont="1" applyFill="1" applyBorder="1" applyAlignment="1">
      <alignment horizontal="center" vertical="center" shrinkToFit="1"/>
    </xf>
    <xf numFmtId="0" fontId="81" fillId="2" borderId="22" xfId="0" applyFont="1" applyFill="1" applyBorder="1" applyAlignment="1">
      <alignment horizontal="center" vertical="center" wrapText="1"/>
    </xf>
    <xf numFmtId="0" fontId="72" fillId="2"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78" fillId="2" borderId="22"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5" fillId="0" borderId="7" xfId="0" applyFont="1" applyFill="1" applyBorder="1" applyAlignment="1">
      <alignment horizontal="center" vertical="center" wrapText="1"/>
    </xf>
    <xf numFmtId="0" fontId="89" fillId="2" borderId="22" xfId="0" applyFont="1" applyFill="1" applyBorder="1" applyAlignment="1">
      <alignment horizontal="center" vertical="center" wrapText="1"/>
    </xf>
    <xf numFmtId="0" fontId="88" fillId="2" borderId="22" xfId="0" applyFont="1" applyFill="1" applyBorder="1" applyAlignment="1">
      <alignment horizontal="center" vertical="center" wrapText="1"/>
    </xf>
    <xf numFmtId="0" fontId="87" fillId="2" borderId="5" xfId="0" applyFont="1" applyFill="1" applyBorder="1" applyAlignment="1">
      <alignment horizontal="left" vertical="center" wrapText="1" indent="24"/>
    </xf>
    <xf numFmtId="0" fontId="23" fillId="2" borderId="6" xfId="0" applyFont="1" applyFill="1" applyBorder="1" applyAlignment="1">
      <alignment horizontal="left" vertical="center" wrapText="1" indent="24"/>
    </xf>
    <xf numFmtId="0" fontId="23" fillId="2" borderId="7" xfId="0" applyFont="1" applyFill="1" applyBorder="1" applyAlignment="1">
      <alignment horizontal="left" vertical="center" wrapText="1" indent="24"/>
    </xf>
    <xf numFmtId="0" fontId="22" fillId="0" borderId="5" xfId="0" applyFont="1" applyFill="1" applyBorder="1" applyAlignment="1">
      <alignment horizontal="center" vertical="top" wrapText="1"/>
    </xf>
    <xf numFmtId="0" fontId="22" fillId="0" borderId="6" xfId="0" applyFont="1" applyFill="1" applyBorder="1" applyAlignment="1">
      <alignment horizontal="center" vertical="top" wrapText="1"/>
    </xf>
    <xf numFmtId="0" fontId="22" fillId="0" borderId="7" xfId="0" applyFont="1" applyFill="1" applyBorder="1" applyAlignment="1">
      <alignment horizontal="center" vertical="top" wrapText="1"/>
    </xf>
    <xf numFmtId="0" fontId="0" fillId="0" borderId="6" xfId="0" applyFill="1" applyBorder="1" applyAlignment="1">
      <alignment horizontal="left" vertical="center" wrapText="1"/>
    </xf>
    <xf numFmtId="0" fontId="74" fillId="2" borderId="22" xfId="0" applyFont="1" applyFill="1" applyBorder="1" applyAlignment="1">
      <alignment horizontal="center" vertical="center" wrapText="1"/>
    </xf>
    <xf numFmtId="0" fontId="92" fillId="2" borderId="22" xfId="0" applyFont="1" applyFill="1" applyBorder="1" applyAlignment="1">
      <alignment horizontal="center" vertical="center" wrapText="1"/>
    </xf>
    <xf numFmtId="0" fontId="89" fillId="2" borderId="31" xfId="0" applyFont="1" applyFill="1" applyBorder="1" applyAlignment="1">
      <alignment horizontal="center" vertical="center" wrapText="1"/>
    </xf>
    <xf numFmtId="0" fontId="89" fillId="2" borderId="32" xfId="0" applyFont="1" applyFill="1" applyBorder="1" applyAlignment="1">
      <alignment horizontal="center" vertical="center" wrapText="1"/>
    </xf>
    <xf numFmtId="0" fontId="89" fillId="2" borderId="33" xfId="0" applyFont="1" applyFill="1" applyBorder="1" applyAlignment="1">
      <alignment horizontal="center" vertical="center" wrapText="1"/>
    </xf>
    <xf numFmtId="0" fontId="90" fillId="2" borderId="31" xfId="0" applyFont="1" applyFill="1" applyBorder="1" applyAlignment="1">
      <alignment horizontal="center" vertical="center" wrapText="1"/>
    </xf>
    <xf numFmtId="0" fontId="90" fillId="2" borderId="32" xfId="0" applyFont="1" applyFill="1" applyBorder="1" applyAlignment="1">
      <alignment horizontal="center" vertical="center" wrapText="1"/>
    </xf>
    <xf numFmtId="0" fontId="90" fillId="2" borderId="33" xfId="0" applyFont="1" applyFill="1" applyBorder="1" applyAlignment="1">
      <alignment horizontal="center" vertical="center" wrapText="1"/>
    </xf>
    <xf numFmtId="0" fontId="0" fillId="0" borderId="9" xfId="0" applyFill="1" applyBorder="1" applyAlignment="1">
      <alignment horizontal="left" vertical="top" wrapText="1"/>
    </xf>
    <xf numFmtId="166" fontId="16" fillId="0" borderId="8" xfId="0" applyNumberFormat="1" applyFont="1" applyFill="1" applyBorder="1" applyAlignment="1">
      <alignment horizontal="center" vertical="center" shrinkToFit="1"/>
    </xf>
    <xf numFmtId="166" fontId="16" fillId="0" borderId="9" xfId="0" applyNumberFormat="1" applyFont="1" applyFill="1" applyBorder="1" applyAlignment="1">
      <alignment horizontal="center" vertical="center" shrinkToFi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3" fontId="129" fillId="0" borderId="0" xfId="0" applyNumberFormat="1" applyFont="1" applyFill="1" applyBorder="1" applyAlignment="1">
      <alignment horizontal="right" vertical="center" shrinkToFit="1"/>
    </xf>
    <xf numFmtId="1" fontId="129" fillId="0" borderId="0" xfId="0" applyNumberFormat="1" applyFont="1" applyFill="1" applyBorder="1" applyAlignment="1">
      <alignment horizontal="right" vertical="top" shrinkToFit="1"/>
    </xf>
    <xf numFmtId="3" fontId="129" fillId="0" borderId="0" xfId="0" applyNumberFormat="1" applyFont="1" applyFill="1" applyBorder="1" applyAlignment="1">
      <alignment horizontal="right" vertical="top" shrinkToFit="1"/>
    </xf>
    <xf numFmtId="0" fontId="91" fillId="2" borderId="31" xfId="0" applyFont="1" applyFill="1" applyBorder="1" applyAlignment="1">
      <alignment horizontal="center" vertical="center" wrapText="1"/>
    </xf>
    <xf numFmtId="0" fontId="91" fillId="2" borderId="32" xfId="0" applyFont="1" applyFill="1" applyBorder="1" applyAlignment="1">
      <alignment horizontal="center" vertical="center" wrapText="1"/>
    </xf>
    <xf numFmtId="0" fontId="91" fillId="2" borderId="33" xfId="0" applyFont="1" applyFill="1" applyBorder="1" applyAlignment="1">
      <alignment horizontal="center" vertical="center" wrapText="1"/>
    </xf>
    <xf numFmtId="0" fontId="94" fillId="2" borderId="31" xfId="0" applyFont="1" applyFill="1" applyBorder="1" applyAlignment="1">
      <alignment horizontal="center" vertical="center" wrapText="1"/>
    </xf>
    <xf numFmtId="0" fontId="94" fillId="2" borderId="43" xfId="0" applyFont="1" applyFill="1" applyBorder="1" applyAlignment="1">
      <alignment horizontal="center" vertical="center" wrapText="1"/>
    </xf>
    <xf numFmtId="0" fontId="94" fillId="2" borderId="44" xfId="0" applyFont="1" applyFill="1" applyBorder="1" applyAlignment="1">
      <alignment horizontal="center" vertical="center" wrapText="1"/>
    </xf>
    <xf numFmtId="0" fontId="94" fillId="2" borderId="45" xfId="0" applyFont="1" applyFill="1" applyBorder="1" applyAlignment="1">
      <alignment horizontal="center" vertical="center" wrapText="1"/>
    </xf>
    <xf numFmtId="0" fontId="22" fillId="0" borderId="53" xfId="0" applyFont="1" applyFill="1" applyBorder="1" applyAlignment="1">
      <alignment horizontal="center" vertical="top" wrapText="1"/>
    </xf>
    <xf numFmtId="0" fontId="22" fillId="0" borderId="16" xfId="0" applyFont="1" applyFill="1" applyBorder="1" applyAlignment="1">
      <alignment horizontal="center" vertical="top" wrapText="1"/>
    </xf>
    <xf numFmtId="0" fontId="0" fillId="0" borderId="49" xfId="0" applyFill="1" applyBorder="1" applyAlignment="1">
      <alignment horizontal="left" wrapText="1"/>
    </xf>
    <xf numFmtId="0" fontId="0" fillId="0" borderId="7" xfId="0" applyFill="1" applyBorder="1" applyAlignment="1">
      <alignment horizontal="left" wrapText="1"/>
    </xf>
    <xf numFmtId="0" fontId="31" fillId="0" borderId="49" xfId="0" applyFont="1" applyFill="1" applyBorder="1" applyAlignment="1">
      <alignment horizontal="center" vertical="top" wrapText="1"/>
    </xf>
    <xf numFmtId="0" fontId="31" fillId="0" borderId="7" xfId="0" applyFont="1" applyFill="1" applyBorder="1" applyAlignment="1">
      <alignment horizontal="center" vertical="top" wrapText="1"/>
    </xf>
    <xf numFmtId="0" fontId="19" fillId="0" borderId="49" xfId="0" applyFont="1" applyFill="1" applyBorder="1" applyAlignment="1">
      <alignment horizontal="left" vertical="top" wrapText="1"/>
    </xf>
    <xf numFmtId="0" fontId="19" fillId="0" borderId="7"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7" xfId="0" applyFill="1" applyBorder="1" applyAlignment="1">
      <alignment horizontal="left" vertical="top" wrapText="1"/>
    </xf>
    <xf numFmtId="0" fontId="19" fillId="0" borderId="51"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53" xfId="0" applyFont="1" applyFill="1" applyBorder="1" applyAlignment="1">
      <alignment horizontal="left" vertical="top" wrapText="1"/>
    </xf>
    <xf numFmtId="0" fontId="19" fillId="0" borderId="16" xfId="0" applyFont="1" applyFill="1" applyBorder="1" applyAlignment="1">
      <alignment horizontal="left" vertical="top" wrapText="1"/>
    </xf>
    <xf numFmtId="0" fontId="31" fillId="0" borderId="49" xfId="0" applyFont="1" applyFill="1" applyBorder="1" applyAlignment="1">
      <alignment horizontal="left" vertical="top" wrapText="1"/>
    </xf>
    <xf numFmtId="0" fontId="31" fillId="0" borderId="7" xfId="0" applyFont="1" applyFill="1" applyBorder="1" applyAlignment="1">
      <alignment horizontal="left" vertical="top" wrapText="1"/>
    </xf>
    <xf numFmtId="0" fontId="0" fillId="0" borderId="53" xfId="0" applyFill="1" applyBorder="1" applyAlignment="1">
      <alignment horizontal="left" vertical="top" wrapText="1"/>
    </xf>
    <xf numFmtId="0" fontId="0" fillId="0" borderId="16" xfId="0" applyFill="1" applyBorder="1" applyAlignment="1">
      <alignment horizontal="left" vertical="top" wrapText="1"/>
    </xf>
    <xf numFmtId="0" fontId="37" fillId="0" borderId="49"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1" fillId="0" borderId="51" xfId="0" applyFont="1" applyFill="1" applyBorder="1" applyAlignment="1">
      <alignment horizontal="center" vertical="top" wrapText="1"/>
    </xf>
    <xf numFmtId="0" fontId="31" fillId="0" borderId="13" xfId="0" applyFont="1" applyFill="1" applyBorder="1" applyAlignment="1">
      <alignment horizontal="center" vertical="top" wrapText="1"/>
    </xf>
    <xf numFmtId="0" fontId="31" fillId="0" borderId="53" xfId="0" applyFont="1" applyFill="1" applyBorder="1" applyAlignment="1">
      <alignment horizontal="left" vertical="top" wrapText="1" indent="15"/>
    </xf>
    <xf numFmtId="0" fontId="31" fillId="0" borderId="16" xfId="0" applyFont="1" applyFill="1" applyBorder="1" applyAlignment="1">
      <alignment horizontal="left" vertical="top" wrapText="1" indent="15"/>
    </xf>
    <xf numFmtId="0" fontId="31" fillId="0" borderId="49"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0" fillId="0" borderId="49" xfId="0"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22" fillId="0" borderId="53" xfId="0" applyFont="1" applyFill="1" applyBorder="1" applyAlignment="1">
      <alignment horizontal="left" vertical="top" wrapText="1" indent="13"/>
    </xf>
    <xf numFmtId="0" fontId="22" fillId="0" borderId="16" xfId="0" applyFont="1" applyFill="1" applyBorder="1" applyAlignment="1">
      <alignment horizontal="left" vertical="top" wrapText="1" indent="13"/>
    </xf>
    <xf numFmtId="0" fontId="37" fillId="0" borderId="51" xfId="0" applyFont="1" applyFill="1" applyBorder="1" applyAlignment="1">
      <alignment horizontal="center" vertical="top" wrapText="1"/>
    </xf>
    <xf numFmtId="0" fontId="37" fillId="0" borderId="13" xfId="0" applyFont="1" applyFill="1" applyBorder="1" applyAlignment="1">
      <alignment horizontal="center" vertical="top" wrapText="1"/>
    </xf>
    <xf numFmtId="0" fontId="37" fillId="0" borderId="53" xfId="0" applyFont="1" applyFill="1" applyBorder="1" applyAlignment="1">
      <alignment horizontal="center" vertical="top" wrapText="1"/>
    </xf>
    <xf numFmtId="0" fontId="37" fillId="0" borderId="16" xfId="0" applyFont="1" applyFill="1" applyBorder="1" applyAlignment="1">
      <alignment horizontal="center" vertical="top" wrapText="1"/>
    </xf>
    <xf numFmtId="0" fontId="37" fillId="0" borderId="49" xfId="0" applyFont="1" applyFill="1" applyBorder="1" applyAlignment="1">
      <alignment horizontal="center" vertical="top" wrapText="1"/>
    </xf>
    <xf numFmtId="0" fontId="37" fillId="0" borderId="7" xfId="0" applyFont="1" applyFill="1" applyBorder="1" applyAlignment="1">
      <alignment horizontal="center" vertical="top" wrapText="1"/>
    </xf>
    <xf numFmtId="0" fontId="19" fillId="0" borderId="51"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37" fillId="0" borderId="54" xfId="0" applyFont="1" applyFill="1" applyBorder="1" applyAlignment="1">
      <alignment horizontal="center" vertical="top" wrapText="1"/>
    </xf>
    <xf numFmtId="0" fontId="37" fillId="0" borderId="55" xfId="0" applyFont="1" applyFill="1" applyBorder="1" applyAlignment="1">
      <alignment horizontal="center" vertical="top" wrapText="1"/>
    </xf>
    <xf numFmtId="0" fontId="0" fillId="0" borderId="26" xfId="0" applyFill="1" applyBorder="1" applyAlignment="1">
      <alignment horizontal="left" vertical="top"/>
    </xf>
    <xf numFmtId="0" fontId="0" fillId="0" borderId="27" xfId="0" applyFill="1" applyBorder="1" applyAlignment="1">
      <alignment horizontal="left" vertical="top"/>
    </xf>
    <xf numFmtId="0" fontId="0" fillId="0" borderId="28" xfId="0" applyFill="1" applyBorder="1" applyAlignment="1">
      <alignment horizontal="left" vertical="top"/>
    </xf>
    <xf numFmtId="0" fontId="46" fillId="0" borderId="22" xfId="0" applyFont="1" applyFill="1" applyBorder="1" applyAlignment="1">
      <alignment horizontal="left" vertical="top" wrapText="1"/>
    </xf>
    <xf numFmtId="0" fontId="19" fillId="0" borderId="22" xfId="0" applyFont="1" applyFill="1" applyBorder="1" applyAlignment="1">
      <alignment horizontal="left" vertical="top" wrapText="1"/>
    </xf>
    <xf numFmtId="0" fontId="39" fillId="0" borderId="5" xfId="0" applyFont="1" applyFill="1" applyBorder="1" applyAlignment="1">
      <alignment horizontal="left" vertical="top" wrapText="1"/>
    </xf>
    <xf numFmtId="0" fontId="39" fillId="0" borderId="7" xfId="0" applyFont="1" applyFill="1" applyBorder="1" applyAlignment="1">
      <alignment horizontal="left" vertical="top" wrapText="1"/>
    </xf>
    <xf numFmtId="0" fontId="2" fillId="0" borderId="12" xfId="0" applyFont="1" applyFill="1" applyBorder="1" applyAlignment="1">
      <alignment horizontal="left" vertical="center" wrapText="1"/>
    </xf>
    <xf numFmtId="0" fontId="98" fillId="0" borderId="0" xfId="0" applyFont="1" applyFill="1" applyBorder="1" applyAlignment="1">
      <alignment horizontal="left" vertical="top" wrapText="1"/>
    </xf>
    <xf numFmtId="0" fontId="104" fillId="4" borderId="22" xfId="0" applyFont="1" applyFill="1" applyBorder="1" applyAlignment="1">
      <alignment horizontal="left" vertical="top" wrapText="1"/>
    </xf>
    <xf numFmtId="0" fontId="77" fillId="0" borderId="22" xfId="0" applyFont="1" applyFill="1" applyBorder="1" applyAlignment="1">
      <alignment horizontal="left" vertical="top" wrapText="1"/>
    </xf>
    <xf numFmtId="0" fontId="0" fillId="0" borderId="22" xfId="0" applyFill="1" applyBorder="1" applyAlignment="1">
      <alignment horizontal="left" vertical="top" wrapText="1"/>
    </xf>
    <xf numFmtId="0" fontId="39"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6" xfId="0" applyFont="1" applyFill="1" applyBorder="1" applyAlignment="1">
      <alignment horizontal="left" vertical="top" wrapText="1"/>
    </xf>
    <xf numFmtId="0" fontId="67" fillId="2" borderId="35"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102" fillId="0" borderId="22" xfId="0" applyFont="1" applyFill="1" applyBorder="1" applyAlignment="1">
      <alignment horizontal="center" vertical="center" wrapText="1"/>
    </xf>
    <xf numFmtId="0" fontId="2" fillId="0" borderId="22" xfId="0" applyFont="1" applyFill="1" applyBorder="1" applyAlignment="1">
      <alignment horizontal="center" vertical="top" wrapText="1"/>
    </xf>
    <xf numFmtId="0" fontId="99" fillId="0" borderId="22" xfId="0" applyFont="1" applyFill="1" applyBorder="1" applyAlignment="1">
      <alignment horizontal="left" vertical="top" wrapText="1"/>
    </xf>
    <xf numFmtId="1" fontId="36" fillId="0" borderId="8" xfId="0" applyNumberFormat="1" applyFont="1" applyFill="1" applyBorder="1" applyAlignment="1">
      <alignment horizontal="center" vertical="center" shrinkToFit="1"/>
    </xf>
    <xf numFmtId="1" fontId="36" fillId="0" borderId="10" xfId="0" applyNumberFormat="1" applyFont="1" applyFill="1" applyBorder="1" applyAlignment="1">
      <alignment horizontal="center" vertical="center" shrinkToFit="1"/>
    </xf>
    <xf numFmtId="1" fontId="36" fillId="0" borderId="9" xfId="0" applyNumberFormat="1" applyFont="1" applyFill="1" applyBorder="1" applyAlignment="1">
      <alignment horizontal="center" vertical="center" shrinkToFit="1"/>
    </xf>
    <xf numFmtId="0" fontId="82" fillId="2" borderId="5" xfId="0" applyFont="1" applyFill="1" applyBorder="1" applyAlignment="1">
      <alignment horizontal="center" vertical="center" wrapText="1"/>
    </xf>
    <xf numFmtId="0" fontId="82" fillId="2" borderId="6" xfId="0" applyFont="1" applyFill="1" applyBorder="1" applyAlignment="1">
      <alignment horizontal="center" vertical="center" wrapText="1"/>
    </xf>
    <xf numFmtId="0" fontId="82" fillId="2" borderId="7" xfId="0" applyFont="1" applyFill="1" applyBorder="1" applyAlignment="1">
      <alignment horizontal="center" vertical="center" wrapText="1"/>
    </xf>
    <xf numFmtId="0" fontId="106" fillId="2" borderId="31" xfId="0" applyFont="1" applyFill="1" applyBorder="1" applyAlignment="1">
      <alignment horizontal="center" vertical="center" wrapText="1"/>
    </xf>
    <xf numFmtId="0" fontId="81" fillId="5" borderId="31" xfId="0" applyFont="1" applyFill="1" applyBorder="1" applyAlignment="1">
      <alignment horizontal="center" vertical="center" wrapText="1"/>
    </xf>
    <xf numFmtId="0" fontId="74" fillId="5" borderId="32" xfId="0" applyFont="1" applyFill="1" applyBorder="1" applyAlignment="1">
      <alignment horizontal="center" vertical="center" wrapText="1"/>
    </xf>
    <xf numFmtId="0" fontId="88" fillId="5" borderId="32" xfId="0" applyFont="1" applyFill="1" applyBorder="1" applyAlignment="1">
      <alignment horizontal="center" vertical="center" wrapText="1"/>
    </xf>
    <xf numFmtId="0" fontId="94" fillId="5" borderId="31" xfId="0" applyFont="1" applyFill="1" applyBorder="1" applyAlignment="1">
      <alignment horizontal="center" vertical="center" wrapText="1"/>
    </xf>
    <xf numFmtId="0" fontId="31" fillId="0" borderId="12" xfId="0" applyFont="1" applyFill="1" applyBorder="1" applyAlignment="1">
      <alignment horizontal="left" vertical="center" wrapText="1"/>
    </xf>
    <xf numFmtId="0" fontId="46"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81" fillId="5" borderId="32" xfId="0" applyFont="1" applyFill="1" applyBorder="1" applyAlignment="1">
      <alignment horizontal="center" vertical="center" wrapText="1"/>
    </xf>
    <xf numFmtId="0" fontId="81" fillId="5" borderId="39" xfId="0" applyFont="1" applyFill="1" applyBorder="1" applyAlignment="1">
      <alignment horizontal="center" vertical="center" wrapText="1"/>
    </xf>
    <xf numFmtId="0" fontId="81" fillId="5" borderId="6"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4" fillId="0" borderId="12" xfId="0" applyFont="1" applyFill="1" applyBorder="1" applyAlignment="1">
      <alignment horizontal="left" vertical="center" wrapText="1"/>
    </xf>
    <xf numFmtId="1" fontId="26" fillId="0" borderId="40" xfId="0" applyNumberFormat="1" applyFont="1" applyFill="1" applyBorder="1" applyAlignment="1">
      <alignment horizontal="center" vertical="center" shrinkToFit="1"/>
    </xf>
    <xf numFmtId="1" fontId="26" fillId="0" borderId="34" xfId="0" applyNumberFormat="1" applyFont="1" applyFill="1" applyBorder="1" applyAlignment="1">
      <alignment horizontal="center" vertical="center" shrinkToFit="1"/>
    </xf>
    <xf numFmtId="0" fontId="108" fillId="5" borderId="31" xfId="0" applyFont="1" applyFill="1" applyBorder="1" applyAlignment="1">
      <alignment horizontal="center" vertical="center" wrapText="1"/>
    </xf>
    <xf numFmtId="0" fontId="95" fillId="2" borderId="35" xfId="0" applyFont="1" applyFill="1" applyBorder="1" applyAlignment="1">
      <alignment horizontal="center" vertical="center" wrapText="1"/>
    </xf>
    <xf numFmtId="0" fontId="95" fillId="2" borderId="0" xfId="0" applyFont="1" applyFill="1" applyBorder="1" applyAlignment="1">
      <alignment horizontal="center" vertical="center" wrapText="1"/>
    </xf>
    <xf numFmtId="0" fontId="112" fillId="2" borderId="41" xfId="0" applyFont="1" applyFill="1" applyBorder="1" applyAlignment="1">
      <alignment horizontal="center" vertical="center" wrapText="1"/>
    </xf>
    <xf numFmtId="0" fontId="95" fillId="2" borderId="15"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61" fillId="0" borderId="5"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49" fillId="0" borderId="5" xfId="0" applyFont="1" applyFill="1" applyBorder="1" applyAlignment="1">
      <alignment horizontal="center" vertical="top" wrapText="1"/>
    </xf>
    <xf numFmtId="0" fontId="49" fillId="0" borderId="7" xfId="0" applyFont="1" applyFill="1" applyBorder="1" applyAlignment="1">
      <alignment horizontal="center" vertical="top" wrapText="1"/>
    </xf>
    <xf numFmtId="0" fontId="25" fillId="8" borderId="11" xfId="0" applyFont="1" applyFill="1" applyBorder="1" applyAlignment="1">
      <alignment horizontal="left" vertical="top" wrapText="1"/>
    </xf>
    <xf numFmtId="0" fontId="25" fillId="8" borderId="12" xfId="0" applyFont="1" applyFill="1" applyBorder="1" applyAlignment="1">
      <alignment horizontal="left" vertical="top" wrapText="1"/>
    </xf>
    <xf numFmtId="0" fontId="25" fillId="8" borderId="13" xfId="0" applyFont="1" applyFill="1" applyBorder="1" applyAlignment="1">
      <alignment horizontal="left" vertical="top" wrapText="1"/>
    </xf>
    <xf numFmtId="0" fontId="42" fillId="0" borderId="5" xfId="0" applyFont="1" applyFill="1" applyBorder="1" applyAlignment="1">
      <alignment horizontal="center" vertical="top" wrapText="1"/>
    </xf>
    <xf numFmtId="0" fontId="42" fillId="0" borderId="7" xfId="0" applyFont="1" applyFill="1" applyBorder="1" applyAlignment="1">
      <alignment horizontal="center" vertical="top" wrapText="1"/>
    </xf>
    <xf numFmtId="0" fontId="0" fillId="0" borderId="5" xfId="0" applyFill="1" applyBorder="1" applyAlignment="1">
      <alignment horizontal="left" vertical="top" wrapText="1"/>
    </xf>
    <xf numFmtId="0" fontId="45" fillId="0" borderId="14" xfId="0" applyFont="1" applyFill="1" applyBorder="1" applyAlignment="1">
      <alignment horizontal="center" vertical="top" wrapText="1"/>
    </xf>
    <xf numFmtId="0" fontId="45" fillId="0" borderId="15" xfId="0" applyFont="1" applyFill="1" applyBorder="1" applyAlignment="1">
      <alignment horizontal="center" vertical="top" wrapText="1"/>
    </xf>
    <xf numFmtId="0" fontId="86" fillId="5" borderId="39" xfId="0" applyFont="1" applyFill="1" applyBorder="1" applyAlignment="1">
      <alignment horizontal="center" vertical="center" wrapText="1"/>
    </xf>
    <xf numFmtId="0" fontId="108" fillId="5" borderId="39" xfId="0" applyFont="1" applyFill="1" applyBorder="1" applyAlignment="1">
      <alignment horizontal="center" wrapText="1"/>
    </xf>
    <xf numFmtId="0" fontId="81" fillId="5" borderId="6" xfId="0" applyFont="1" applyFill="1" applyBorder="1" applyAlignment="1">
      <alignment horizontal="center" wrapText="1"/>
    </xf>
    <xf numFmtId="0" fontId="25" fillId="0" borderId="8"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82" fillId="5" borderId="39" xfId="0" applyFont="1" applyFill="1" applyBorder="1" applyAlignment="1">
      <alignment horizontal="right" vertical="center" wrapText="1"/>
    </xf>
    <xf numFmtId="0" fontId="82" fillId="5" borderId="6" xfId="0" applyFont="1" applyFill="1" applyBorder="1" applyAlignment="1">
      <alignment horizontal="right" vertical="center" wrapText="1"/>
    </xf>
    <xf numFmtId="0" fontId="81" fillId="5" borderId="6" xfId="0" applyFont="1" applyFill="1" applyBorder="1" applyAlignment="1">
      <alignment horizontal="right" vertical="center" wrapText="1"/>
    </xf>
    <xf numFmtId="0" fontId="85" fillId="6" borderId="5" xfId="0" applyFont="1" applyFill="1" applyBorder="1" applyAlignment="1">
      <alignment horizontal="right" vertical="top" wrapText="1"/>
    </xf>
    <xf numFmtId="0" fontId="85" fillId="6" borderId="7" xfId="0" applyFont="1" applyFill="1" applyBorder="1" applyAlignment="1">
      <alignment horizontal="right" vertical="top" wrapText="1"/>
    </xf>
    <xf numFmtId="0" fontId="5" fillId="0" borderId="5" xfId="0" applyFont="1" applyFill="1" applyBorder="1" applyAlignment="1">
      <alignment horizontal="center" vertical="top" wrapText="1"/>
    </xf>
    <xf numFmtId="0" fontId="5" fillId="0" borderId="7" xfId="0" applyFont="1" applyFill="1" applyBorder="1" applyAlignment="1">
      <alignment horizontal="center" vertical="top" wrapText="1"/>
    </xf>
    <xf numFmtId="0" fontId="85" fillId="6" borderId="42" xfId="0" applyFont="1" applyFill="1" applyBorder="1" applyAlignment="1">
      <alignment horizontal="right" vertical="top" wrapText="1"/>
    </xf>
    <xf numFmtId="0" fontId="63" fillId="0" borderId="5" xfId="0" applyFont="1" applyFill="1" applyBorder="1" applyAlignment="1">
      <alignment horizontal="center" vertical="top" wrapText="1"/>
    </xf>
    <xf numFmtId="0" fontId="45" fillId="0" borderId="7" xfId="0" applyFont="1" applyFill="1" applyBorder="1" applyAlignment="1">
      <alignment horizontal="center" vertical="top" wrapText="1"/>
    </xf>
    <xf numFmtId="0" fontId="82" fillId="2" borderId="35" xfId="0" applyFont="1" applyFill="1" applyBorder="1" applyAlignment="1">
      <alignment horizontal="center" vertical="center" wrapText="1"/>
    </xf>
    <xf numFmtId="0" fontId="82" fillId="2" borderId="0" xfId="0" applyFont="1" applyFill="1" applyBorder="1" applyAlignment="1">
      <alignment horizontal="center" vertical="center" wrapText="1"/>
    </xf>
    <xf numFmtId="0" fontId="116" fillId="0" borderId="5" xfId="0" applyFont="1" applyFill="1" applyBorder="1" applyAlignment="1">
      <alignment horizontal="center" vertical="center" wrapText="1"/>
    </xf>
    <xf numFmtId="0" fontId="116" fillId="0" borderId="7" xfId="0" applyFont="1" applyFill="1" applyBorder="1" applyAlignment="1">
      <alignment horizontal="center" vertical="center" wrapText="1"/>
    </xf>
    <xf numFmtId="0" fontId="117" fillId="6" borderId="5" xfId="0" applyFont="1" applyFill="1" applyBorder="1" applyAlignment="1">
      <alignment horizontal="right" vertical="center" wrapText="1"/>
    </xf>
    <xf numFmtId="0" fontId="117" fillId="6" borderId="42" xfId="0" applyFont="1" applyFill="1" applyBorder="1" applyAlignment="1">
      <alignment horizontal="right" vertical="center" wrapText="1"/>
    </xf>
    <xf numFmtId="1" fontId="21" fillId="0" borderId="8" xfId="0" applyNumberFormat="1" applyFont="1" applyFill="1" applyBorder="1" applyAlignment="1">
      <alignment horizontal="center" vertical="top" shrinkToFit="1"/>
    </xf>
    <xf numFmtId="1" fontId="21" fillId="0" borderId="10" xfId="0" applyNumberFormat="1" applyFont="1" applyFill="1" applyBorder="1" applyAlignment="1">
      <alignment horizontal="center" vertical="top" shrinkToFit="1"/>
    </xf>
    <xf numFmtId="1" fontId="21" fillId="0" borderId="9" xfId="0" applyNumberFormat="1" applyFont="1" applyFill="1" applyBorder="1" applyAlignment="1">
      <alignment horizontal="center" vertical="top" shrinkToFit="1"/>
    </xf>
    <xf numFmtId="0" fontId="109" fillId="0" borderId="5" xfId="0" applyFont="1" applyFill="1" applyBorder="1" applyAlignment="1">
      <alignment horizontal="center" vertical="center" wrapText="1"/>
    </xf>
    <xf numFmtId="0" fontId="109" fillId="0" borderId="6" xfId="0" applyFont="1" applyFill="1" applyBorder="1" applyAlignment="1">
      <alignment horizontal="center" vertical="center" wrapText="1"/>
    </xf>
    <xf numFmtId="0" fontId="109" fillId="0" borderId="7" xfId="0" applyFont="1" applyFill="1" applyBorder="1" applyAlignment="1">
      <alignment horizontal="center" vertical="center" wrapText="1"/>
    </xf>
    <xf numFmtId="0" fontId="141" fillId="0" borderId="40" xfId="0" applyFont="1" applyBorder="1" applyAlignment="1">
      <alignment horizontal="center" vertical="center"/>
    </xf>
    <xf numFmtId="0" fontId="141" fillId="0" borderId="57" xfId="0" applyFont="1" applyBorder="1" applyAlignment="1">
      <alignment horizontal="center" vertical="center"/>
    </xf>
    <xf numFmtId="0" fontId="141" fillId="0" borderId="26" xfId="0" applyFont="1" applyBorder="1" applyAlignment="1">
      <alignment horizontal="center" vertical="center"/>
    </xf>
    <xf numFmtId="0" fontId="141" fillId="0" borderId="28" xfId="0" applyFont="1" applyBorder="1" applyAlignment="1">
      <alignment horizontal="center" vertical="center"/>
    </xf>
    <xf numFmtId="0" fontId="161" fillId="6" borderId="0" xfId="0" applyFont="1" applyFill="1" applyAlignment="1">
      <alignment horizontal="center"/>
    </xf>
    <xf numFmtId="0" fontId="142" fillId="2" borderId="0" xfId="0" applyFont="1" applyFill="1" applyAlignment="1">
      <alignment horizontal="center"/>
    </xf>
    <xf numFmtId="0" fontId="141" fillId="0" borderId="34" xfId="0" applyFont="1" applyBorder="1" applyAlignment="1">
      <alignment horizontal="center" vertical="center"/>
    </xf>
    <xf numFmtId="0" fontId="143" fillId="0" borderId="22" xfId="0" applyFont="1" applyBorder="1" applyAlignment="1">
      <alignment horizontal="center" vertical="center"/>
    </xf>
    <xf numFmtId="0" fontId="145" fillId="0" borderId="30" xfId="0" applyFont="1" applyBorder="1" applyAlignment="1">
      <alignment horizontal="left" vertical="top" wrapText="1"/>
    </xf>
    <xf numFmtId="0" fontId="145" fillId="0" borderId="0" xfId="0" applyFont="1" applyAlignment="1">
      <alignment horizontal="left" vertical="top"/>
    </xf>
    <xf numFmtId="0" fontId="143" fillId="0" borderId="22" xfId="0" applyFont="1" applyBorder="1" applyAlignment="1">
      <alignment horizontal="center" vertical="center" wrapText="1"/>
    </xf>
    <xf numFmtId="0" fontId="147" fillId="0" borderId="22" xfId="0" applyFont="1" applyBorder="1" applyAlignment="1">
      <alignment horizontal="center" vertical="top"/>
    </xf>
    <xf numFmtId="0" fontId="147" fillId="0" borderId="22" xfId="0" applyFont="1" applyBorder="1" applyAlignment="1">
      <alignment horizontal="center"/>
    </xf>
    <xf numFmtId="0" fontId="10" fillId="0" borderId="26" xfId="0" applyFont="1" applyBorder="1" applyAlignment="1">
      <alignment horizontal="left"/>
    </xf>
    <xf numFmtId="0" fontId="10" fillId="0" borderId="28" xfId="0" applyFont="1" applyBorder="1" applyAlignment="1">
      <alignment horizontal="left"/>
    </xf>
    <xf numFmtId="0" fontId="27" fillId="0" borderId="40" xfId="0" applyFont="1" applyBorder="1" applyAlignment="1">
      <alignment horizontal="center" vertical="top"/>
    </xf>
    <xf numFmtId="0" fontId="27" fillId="0" borderId="57" xfId="0" applyFont="1" applyBorder="1" applyAlignment="1">
      <alignment horizontal="center" vertical="top"/>
    </xf>
    <xf numFmtId="0" fontId="27" fillId="0" borderId="34" xfId="0" applyFont="1" applyBorder="1" applyAlignment="1">
      <alignment horizontal="center" vertical="top"/>
    </xf>
    <xf numFmtId="0" fontId="148" fillId="0" borderId="26" xfId="0" applyFont="1" applyBorder="1" applyAlignment="1">
      <alignment horizontal="center" vertical="center"/>
    </xf>
    <xf numFmtId="0" fontId="148" fillId="0" borderId="28" xfId="0" applyFont="1" applyBorder="1" applyAlignment="1">
      <alignment horizontal="center" vertical="center"/>
    </xf>
    <xf numFmtId="0" fontId="38" fillId="0" borderId="40" xfId="0" applyFont="1" applyBorder="1" applyAlignment="1">
      <alignment horizontal="center" vertical="top"/>
    </xf>
    <xf numFmtId="0" fontId="38" fillId="0" borderId="57" xfId="0" applyFont="1" applyBorder="1" applyAlignment="1">
      <alignment horizontal="center" vertical="top"/>
    </xf>
    <xf numFmtId="0" fontId="38" fillId="0" borderId="34" xfId="0" applyFont="1" applyBorder="1" applyAlignment="1">
      <alignment horizontal="center" vertical="top"/>
    </xf>
    <xf numFmtId="0" fontId="27" fillId="0" borderId="40" xfId="0" applyFont="1" applyBorder="1" applyAlignment="1">
      <alignment horizontal="center" vertical="center"/>
    </xf>
    <xf numFmtId="0" fontId="27" fillId="0" borderId="34" xfId="0" applyFont="1" applyBorder="1" applyAlignment="1">
      <alignment horizontal="center" vertical="center"/>
    </xf>
    <xf numFmtId="0" fontId="38" fillId="0" borderId="58" xfId="0" applyFont="1" applyBorder="1" applyAlignment="1">
      <alignment horizontal="center" vertical="top"/>
    </xf>
    <xf numFmtId="0" fontId="38" fillId="0" borderId="0" xfId="0" applyFont="1" applyBorder="1" applyAlignment="1">
      <alignment horizontal="center" vertical="top"/>
    </xf>
    <xf numFmtId="0" fontId="38" fillId="0" borderId="61" xfId="0" applyFont="1" applyBorder="1" applyAlignment="1">
      <alignment horizontal="center" vertical="top"/>
    </xf>
    <xf numFmtId="0" fontId="38" fillId="0" borderId="59" xfId="0" applyFont="1" applyBorder="1" applyAlignment="1">
      <alignment horizontal="center" vertical="top"/>
    </xf>
    <xf numFmtId="0" fontId="38" fillId="0" borderId="60" xfId="0" applyFont="1" applyBorder="1" applyAlignment="1">
      <alignment horizontal="center" vertical="top"/>
    </xf>
    <xf numFmtId="0" fontId="10" fillId="0" borderId="40" xfId="0" applyFont="1" applyBorder="1" applyAlignment="1">
      <alignment horizontal="center" vertical="top"/>
    </xf>
    <xf numFmtId="0" fontId="10" fillId="0" borderId="57" xfId="0" applyFont="1" applyBorder="1" applyAlignment="1">
      <alignment horizontal="center" vertical="top"/>
    </xf>
    <xf numFmtId="0" fontId="10" fillId="0" borderId="34" xfId="0" applyFont="1" applyBorder="1" applyAlignment="1">
      <alignment horizontal="center" vertical="top"/>
    </xf>
    <xf numFmtId="0" fontId="0" fillId="0" borderId="58" xfId="0" applyBorder="1" applyAlignment="1">
      <alignment horizontal="center" vertical="top"/>
    </xf>
    <xf numFmtId="0" fontId="0" fillId="0" borderId="60" xfId="0" applyBorder="1" applyAlignment="1">
      <alignment horizontal="center" vertical="top"/>
    </xf>
    <xf numFmtId="0" fontId="0" fillId="0" borderId="40" xfId="0" applyBorder="1" applyAlignment="1">
      <alignment horizontal="center" vertical="top"/>
    </xf>
    <xf numFmtId="0" fontId="0" fillId="0" borderId="34" xfId="0" applyBorder="1" applyAlignment="1">
      <alignment horizontal="center" vertical="top"/>
    </xf>
    <xf numFmtId="0" fontId="0" fillId="0" borderId="57" xfId="0" applyBorder="1" applyAlignment="1">
      <alignment horizontal="center" vertical="top"/>
    </xf>
    <xf numFmtId="0" fontId="83" fillId="0" borderId="26" xfId="0" applyFont="1" applyBorder="1" applyAlignment="1">
      <alignment horizontal="left"/>
    </xf>
    <xf numFmtId="0" fontId="83" fillId="0" borderId="28" xfId="0" applyFont="1" applyBorder="1" applyAlignment="1">
      <alignment horizontal="left"/>
    </xf>
    <xf numFmtId="0" fontId="0" fillId="0" borderId="59" xfId="0" applyBorder="1" applyAlignment="1">
      <alignment horizontal="center" vertical="top"/>
    </xf>
    <xf numFmtId="0" fontId="154" fillId="2" borderId="0" xfId="0" applyFont="1" applyFill="1" applyBorder="1" applyAlignment="1">
      <alignment horizontal="center"/>
    </xf>
    <xf numFmtId="0" fontId="83" fillId="0" borderId="40" xfId="0" applyFont="1" applyBorder="1" applyAlignment="1">
      <alignment horizontal="center" vertical="top"/>
    </xf>
    <xf numFmtId="0" fontId="83" fillId="0" borderId="57" xfId="0" applyFont="1" applyBorder="1" applyAlignment="1">
      <alignment horizontal="center" vertical="top"/>
    </xf>
    <xf numFmtId="0" fontId="83" fillId="0" borderId="34" xfId="0" applyFont="1" applyBorder="1" applyAlignment="1">
      <alignment horizontal="center" vertical="top"/>
    </xf>
    <xf numFmtId="0" fontId="0" fillId="0" borderId="22" xfId="0" applyBorder="1" applyAlignment="1">
      <alignment horizontal="center" vertical="top"/>
    </xf>
    <xf numFmtId="0" fontId="10" fillId="0" borderId="22" xfId="0" applyFont="1" applyBorder="1" applyAlignment="1">
      <alignment horizontal="center"/>
    </xf>
    <xf numFmtId="0" fontId="154" fillId="2" borderId="61" xfId="0" applyFont="1" applyFill="1" applyBorder="1" applyAlignment="1">
      <alignment horizontal="center"/>
    </xf>
    <xf numFmtId="0" fontId="141" fillId="0" borderId="22" xfId="0" applyFont="1" applyBorder="1" applyAlignment="1">
      <alignment horizontal="center" vertical="center"/>
    </xf>
    <xf numFmtId="0" fontId="156" fillId="0" borderId="22" xfId="0" applyFont="1" applyBorder="1" applyAlignment="1">
      <alignment horizontal="center"/>
    </xf>
    <xf numFmtId="0" fontId="157" fillId="0" borderId="22" xfId="0" applyFont="1" applyBorder="1" applyAlignment="1">
      <alignment horizontal="left" indent="12" shrinkToFit="1"/>
    </xf>
    <xf numFmtId="0" fontId="158" fillId="0" borderId="22" xfId="0" applyFont="1" applyBorder="1" applyAlignment="1">
      <alignment horizontal="left" wrapText="1" indent="12"/>
    </xf>
    <xf numFmtId="0" fontId="95" fillId="5" borderId="0" xfId="0" applyFont="1" applyFill="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W22"/>
  <sheetViews>
    <sheetView tabSelected="1" zoomScale="130" zoomScaleNormal="130" zoomScalePageLayoutView="160" workbookViewId="0">
      <selection activeCell="B2" sqref="B2"/>
    </sheetView>
  </sheetViews>
  <sheetFormatPr defaultRowHeight="12.75" x14ac:dyDescent="0.2"/>
  <cols>
    <col min="2" max="2" width="104.6640625" customWidth="1"/>
    <col min="3" max="3" width="19.83203125" bestFit="1" customWidth="1"/>
    <col min="5" max="23" width="9.33203125" style="102"/>
  </cols>
  <sheetData>
    <row r="1" spans="1:4" ht="13.5" thickBot="1" x14ac:dyDescent="0.25">
      <c r="A1" s="102"/>
      <c r="B1" s="103"/>
      <c r="C1" s="102"/>
      <c r="D1" s="102"/>
    </row>
    <row r="2" spans="1:4" ht="20.25" x14ac:dyDescent="0.3">
      <c r="A2" s="102"/>
      <c r="B2" s="291" t="s">
        <v>3501</v>
      </c>
      <c r="C2" s="102"/>
      <c r="D2" s="102"/>
    </row>
    <row r="3" spans="1:4" x14ac:dyDescent="0.2">
      <c r="A3" s="102"/>
      <c r="B3" s="292"/>
      <c r="C3" s="102"/>
      <c r="D3" s="102"/>
    </row>
    <row r="4" spans="1:4" ht="18.75" x14ac:dyDescent="0.2">
      <c r="A4" s="102"/>
      <c r="B4" s="293" t="s">
        <v>2717</v>
      </c>
      <c r="C4" s="102"/>
      <c r="D4" s="102"/>
    </row>
    <row r="5" spans="1:4" ht="18.75" x14ac:dyDescent="0.2">
      <c r="A5" s="102"/>
      <c r="B5" s="294" t="s">
        <v>2720</v>
      </c>
      <c r="C5" s="102"/>
      <c r="D5" s="102"/>
    </row>
    <row r="6" spans="1:4" x14ac:dyDescent="0.2">
      <c r="A6" s="102"/>
      <c r="B6" s="292"/>
      <c r="C6" s="102"/>
      <c r="D6" s="102"/>
    </row>
    <row r="7" spans="1:4" x14ac:dyDescent="0.2">
      <c r="A7" s="102"/>
      <c r="B7" s="292"/>
      <c r="C7" s="102"/>
      <c r="D7" s="102"/>
    </row>
    <row r="8" spans="1:4" ht="127.5" customHeight="1" thickBot="1" x14ac:dyDescent="0.25">
      <c r="A8" s="102"/>
      <c r="B8" s="295" t="s">
        <v>3534</v>
      </c>
      <c r="C8" s="102"/>
      <c r="D8" s="102"/>
    </row>
    <row r="9" spans="1:4" x14ac:dyDescent="0.2">
      <c r="A9" s="102"/>
      <c r="B9" s="325"/>
      <c r="C9" s="102"/>
      <c r="D9" s="102"/>
    </row>
    <row r="10" spans="1:4" x14ac:dyDescent="0.2">
      <c r="A10" s="102"/>
      <c r="B10" s="325"/>
      <c r="C10" s="102"/>
      <c r="D10" s="102"/>
    </row>
    <row r="11" spans="1:4" x14ac:dyDescent="0.2">
      <c r="A11" s="102"/>
      <c r="B11" s="325"/>
      <c r="C11" s="102"/>
      <c r="D11" s="102"/>
    </row>
    <row r="12" spans="1:4" x14ac:dyDescent="0.2">
      <c r="A12" s="102"/>
      <c r="B12" s="103"/>
      <c r="C12" s="102"/>
      <c r="D12" s="102"/>
    </row>
    <row r="13" spans="1:4" x14ac:dyDescent="0.2">
      <c r="A13" s="102"/>
      <c r="B13" s="103"/>
      <c r="C13" s="102"/>
      <c r="D13" s="102"/>
    </row>
    <row r="14" spans="1:4" x14ac:dyDescent="0.2">
      <c r="A14" s="102"/>
      <c r="B14" s="102"/>
      <c r="C14" s="102"/>
      <c r="D14" s="102"/>
    </row>
    <row r="15" spans="1:4" x14ac:dyDescent="0.2">
      <c r="A15" s="102"/>
      <c r="B15" s="102"/>
      <c r="C15" s="102"/>
      <c r="D15" s="102"/>
    </row>
    <row r="16" spans="1:4" x14ac:dyDescent="0.2">
      <c r="A16" s="102"/>
      <c r="B16" s="102"/>
      <c r="C16" s="102"/>
      <c r="D16" s="102"/>
    </row>
    <row r="17" spans="1:4" x14ac:dyDescent="0.2">
      <c r="A17" s="102"/>
      <c r="B17" s="102"/>
      <c r="C17" s="102"/>
      <c r="D17" s="102"/>
    </row>
    <row r="18" spans="1:4" x14ac:dyDescent="0.2">
      <c r="A18" s="102"/>
      <c r="B18" s="102"/>
      <c r="C18" s="102"/>
      <c r="D18" s="102"/>
    </row>
    <row r="19" spans="1:4" x14ac:dyDescent="0.2">
      <c r="A19" s="102"/>
      <c r="B19" s="102"/>
      <c r="C19" s="102"/>
      <c r="D19" s="102"/>
    </row>
    <row r="20" spans="1:4" x14ac:dyDescent="0.2">
      <c r="A20" s="102"/>
      <c r="B20" s="102"/>
      <c r="C20" s="102"/>
      <c r="D20" s="102"/>
    </row>
    <row r="21" spans="1:4" x14ac:dyDescent="0.2">
      <c r="A21" s="102"/>
      <c r="B21" s="102"/>
      <c r="C21" s="102"/>
      <c r="D21" s="102"/>
    </row>
    <row r="22" spans="1:4" x14ac:dyDescent="0.2">
      <c r="A22" s="102"/>
      <c r="B22" s="102"/>
      <c r="C22" s="102"/>
      <c r="D22" s="102"/>
    </row>
  </sheetData>
  <sheetProtection algorithmName="SHA-512" hashValue="4jPEflH+ufqvCbErdHHdvNt02vOfhxbQzr5p1ADGYg+z5dC23uomo6wVdcJIotu2ealzGqjPAFtfB+6eYLHrcg==" saltValue="BZC864CS6xLiljUx1d6onA==" spinCount="100000" sheet="1" objects="1" scenarios="1"/>
  <pageMargins left="0.7" right="0.7" top="0.75" bottom="0.75" header="0.3" footer="0.3"/>
  <pageSetup scale="9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zoomScale="145" zoomScaleNormal="145" workbookViewId="0">
      <selection activeCell="B20" sqref="B20"/>
    </sheetView>
  </sheetViews>
  <sheetFormatPr defaultRowHeight="12.75" x14ac:dyDescent="0.2"/>
  <cols>
    <col min="1" max="1" width="8.5" customWidth="1"/>
    <col min="2" max="2" width="72" customWidth="1"/>
    <col min="3" max="3" width="20" customWidth="1"/>
    <col min="4" max="4" width="9.33203125" style="53"/>
    <col min="5" max="5" width="9.33203125" style="215"/>
    <col min="6" max="8" width="9.33203125" style="53"/>
  </cols>
  <sheetData>
    <row r="1" spans="1:5" ht="38.25" customHeight="1" x14ac:dyDescent="0.2">
      <c r="A1" s="574" t="s">
        <v>2742</v>
      </c>
      <c r="B1" s="555"/>
      <c r="C1" s="555"/>
    </row>
    <row r="2" spans="1:5" ht="21" customHeight="1" x14ac:dyDescent="0.2">
      <c r="A2" s="139" t="s">
        <v>2737</v>
      </c>
      <c r="B2" s="139" t="s">
        <v>2738</v>
      </c>
      <c r="C2" s="140" t="s">
        <v>2735</v>
      </c>
    </row>
    <row r="3" spans="1:5" ht="11.25" customHeight="1" x14ac:dyDescent="0.2">
      <c r="A3" s="35">
        <v>1</v>
      </c>
      <c r="B3" s="36" t="s">
        <v>145</v>
      </c>
      <c r="C3" s="141">
        <f>E3*0.95</f>
        <v>5700</v>
      </c>
      <c r="D3" s="326"/>
      <c r="E3" s="449">
        <v>6000</v>
      </c>
    </row>
    <row r="4" spans="1:5" ht="11.25" customHeight="1" x14ac:dyDescent="0.2">
      <c r="A4" s="35">
        <v>2</v>
      </c>
      <c r="B4" s="36" t="s">
        <v>146</v>
      </c>
      <c r="C4" s="141">
        <f t="shared" ref="C4:C39" si="0">E4*0.95</f>
        <v>5700</v>
      </c>
      <c r="D4" s="326"/>
      <c r="E4" s="449">
        <v>6000</v>
      </c>
    </row>
    <row r="5" spans="1:5" ht="11.25" customHeight="1" x14ac:dyDescent="0.2">
      <c r="A5" s="35">
        <v>3</v>
      </c>
      <c r="B5" s="36" t="s">
        <v>147</v>
      </c>
      <c r="C5" s="141">
        <f t="shared" si="0"/>
        <v>2280</v>
      </c>
      <c r="D5" s="326"/>
      <c r="E5" s="449">
        <v>2400</v>
      </c>
    </row>
    <row r="6" spans="1:5" ht="11.25" customHeight="1" x14ac:dyDescent="0.2">
      <c r="A6" s="35">
        <v>4</v>
      </c>
      <c r="B6" s="36" t="s">
        <v>148</v>
      </c>
      <c r="C6" s="141">
        <f t="shared" si="0"/>
        <v>387.59999999999997</v>
      </c>
      <c r="D6" s="326"/>
      <c r="E6" s="450">
        <v>408</v>
      </c>
    </row>
    <row r="7" spans="1:5" ht="11.25" customHeight="1" x14ac:dyDescent="0.2">
      <c r="A7" s="35">
        <v>5</v>
      </c>
      <c r="B7" s="36" t="s">
        <v>149</v>
      </c>
      <c r="C7" s="141">
        <f t="shared" si="0"/>
        <v>627</v>
      </c>
      <c r="D7" s="326"/>
      <c r="E7" s="450">
        <v>660</v>
      </c>
    </row>
    <row r="8" spans="1:5" ht="11.25" customHeight="1" x14ac:dyDescent="0.2">
      <c r="A8" s="35">
        <v>6</v>
      </c>
      <c r="B8" s="36" t="s">
        <v>150</v>
      </c>
      <c r="C8" s="141">
        <f t="shared" si="0"/>
        <v>36480</v>
      </c>
      <c r="D8" s="326"/>
      <c r="E8" s="449">
        <v>38400</v>
      </c>
    </row>
    <row r="9" spans="1:5" ht="11.25" customHeight="1" x14ac:dyDescent="0.2">
      <c r="A9" s="35">
        <v>7</v>
      </c>
      <c r="B9" s="36" t="s">
        <v>151</v>
      </c>
      <c r="C9" s="141">
        <f t="shared" si="0"/>
        <v>34428</v>
      </c>
      <c r="D9" s="326"/>
      <c r="E9" s="449">
        <v>36240</v>
      </c>
    </row>
    <row r="10" spans="1:5" ht="11.25" customHeight="1" x14ac:dyDescent="0.2">
      <c r="A10" s="35">
        <v>8</v>
      </c>
      <c r="B10" s="36" t="s">
        <v>152</v>
      </c>
      <c r="C10" s="141">
        <f t="shared" si="0"/>
        <v>4560</v>
      </c>
      <c r="D10" s="326"/>
      <c r="E10" s="449">
        <v>4800</v>
      </c>
    </row>
    <row r="11" spans="1:5" ht="11.25" customHeight="1" x14ac:dyDescent="0.2">
      <c r="A11" s="35">
        <v>9</v>
      </c>
      <c r="B11" s="36" t="s">
        <v>153</v>
      </c>
      <c r="C11" s="141">
        <f t="shared" si="0"/>
        <v>1630.1999999999998</v>
      </c>
      <c r="D11" s="326"/>
      <c r="E11" s="449">
        <v>1716</v>
      </c>
    </row>
    <row r="12" spans="1:5" ht="11.25" customHeight="1" x14ac:dyDescent="0.2">
      <c r="A12" s="35">
        <v>10</v>
      </c>
      <c r="B12" s="36" t="s">
        <v>154</v>
      </c>
      <c r="C12" s="141">
        <f t="shared" si="0"/>
        <v>4560</v>
      </c>
      <c r="D12" s="326"/>
      <c r="E12" s="449">
        <v>4800</v>
      </c>
    </row>
    <row r="13" spans="1:5" ht="11.25" customHeight="1" x14ac:dyDescent="0.2">
      <c r="A13" s="35">
        <v>11</v>
      </c>
      <c r="B13" s="36" t="s">
        <v>155</v>
      </c>
      <c r="C13" s="141">
        <f t="shared" si="0"/>
        <v>1083</v>
      </c>
      <c r="D13" s="326"/>
      <c r="E13" s="449">
        <v>1140</v>
      </c>
    </row>
    <row r="14" spans="1:5" ht="11.25" customHeight="1" x14ac:dyDescent="0.2">
      <c r="A14" s="35">
        <v>12</v>
      </c>
      <c r="B14" s="36" t="s">
        <v>156</v>
      </c>
      <c r="C14" s="141">
        <f t="shared" si="0"/>
        <v>7980</v>
      </c>
      <c r="D14" s="326"/>
      <c r="E14" s="449">
        <v>8400</v>
      </c>
    </row>
    <row r="15" spans="1:5" ht="11.25" customHeight="1" x14ac:dyDescent="0.2">
      <c r="A15" s="35">
        <v>13</v>
      </c>
      <c r="B15" s="36" t="s">
        <v>157</v>
      </c>
      <c r="C15" s="141">
        <f t="shared" si="0"/>
        <v>7980</v>
      </c>
      <c r="D15" s="326"/>
      <c r="E15" s="449">
        <v>8400</v>
      </c>
    </row>
    <row r="16" spans="1:5" ht="11.25" customHeight="1" x14ac:dyDescent="0.2">
      <c r="A16" s="35">
        <v>14</v>
      </c>
      <c r="B16" s="36" t="s">
        <v>158</v>
      </c>
      <c r="C16" s="141">
        <f t="shared" si="0"/>
        <v>17670</v>
      </c>
      <c r="D16" s="326"/>
      <c r="E16" s="449">
        <v>18600</v>
      </c>
    </row>
    <row r="17" spans="1:5" ht="11.25" customHeight="1" x14ac:dyDescent="0.2">
      <c r="A17" s="35">
        <v>15</v>
      </c>
      <c r="B17" s="36" t="s">
        <v>159</v>
      </c>
      <c r="C17" s="141">
        <f t="shared" si="0"/>
        <v>5130</v>
      </c>
      <c r="D17" s="326"/>
      <c r="E17" s="449">
        <v>5400</v>
      </c>
    </row>
    <row r="18" spans="1:5" ht="11.25" customHeight="1" x14ac:dyDescent="0.2">
      <c r="A18" s="35">
        <v>16</v>
      </c>
      <c r="B18" s="36" t="s">
        <v>160</v>
      </c>
      <c r="C18" s="141">
        <f t="shared" si="0"/>
        <v>9120</v>
      </c>
      <c r="D18" s="326"/>
      <c r="E18" s="449">
        <v>9600</v>
      </c>
    </row>
    <row r="19" spans="1:5" ht="11.25" customHeight="1" x14ac:dyDescent="0.2">
      <c r="A19" s="35">
        <v>17</v>
      </c>
      <c r="B19" s="36" t="s">
        <v>161</v>
      </c>
      <c r="C19" s="141">
        <f t="shared" si="0"/>
        <v>4560</v>
      </c>
      <c r="D19" s="326"/>
      <c r="E19" s="449">
        <v>4800</v>
      </c>
    </row>
    <row r="20" spans="1:5" ht="11.25" customHeight="1" x14ac:dyDescent="0.2">
      <c r="A20" s="35">
        <v>18</v>
      </c>
      <c r="B20" s="36" t="s">
        <v>162</v>
      </c>
      <c r="C20" s="141">
        <f t="shared" si="0"/>
        <v>3420</v>
      </c>
      <c r="D20" s="326"/>
      <c r="E20" s="449">
        <v>3600</v>
      </c>
    </row>
    <row r="21" spans="1:5" ht="11.25" customHeight="1" x14ac:dyDescent="0.2">
      <c r="A21" s="35">
        <v>19</v>
      </c>
      <c r="B21" s="36" t="s">
        <v>163</v>
      </c>
      <c r="C21" s="141">
        <f t="shared" si="0"/>
        <v>1801.1999999999998</v>
      </c>
      <c r="D21" s="326"/>
      <c r="E21" s="449">
        <v>1896</v>
      </c>
    </row>
    <row r="22" spans="1:5" ht="11.25" customHeight="1" x14ac:dyDescent="0.2">
      <c r="A22" s="35">
        <v>20</v>
      </c>
      <c r="B22" s="36" t="s">
        <v>164</v>
      </c>
      <c r="C22" s="141">
        <f t="shared" si="0"/>
        <v>4560</v>
      </c>
      <c r="D22" s="326"/>
      <c r="E22" s="449">
        <v>4800</v>
      </c>
    </row>
    <row r="23" spans="1:5" ht="11.25" customHeight="1" x14ac:dyDescent="0.2">
      <c r="A23" s="35">
        <v>21</v>
      </c>
      <c r="B23" s="36" t="s">
        <v>165</v>
      </c>
      <c r="C23" s="141">
        <f t="shared" si="0"/>
        <v>6840</v>
      </c>
      <c r="D23" s="326"/>
      <c r="E23" s="449">
        <v>7200</v>
      </c>
    </row>
    <row r="24" spans="1:5" ht="11.25" customHeight="1" x14ac:dyDescent="0.2">
      <c r="A24" s="35">
        <v>22</v>
      </c>
      <c r="B24" s="36" t="s">
        <v>166</v>
      </c>
      <c r="C24" s="141">
        <f t="shared" si="0"/>
        <v>8550</v>
      </c>
      <c r="D24" s="326"/>
      <c r="E24" s="449">
        <v>9000</v>
      </c>
    </row>
    <row r="25" spans="1:5" ht="11.25" customHeight="1" x14ac:dyDescent="0.2">
      <c r="A25" s="35">
        <v>23</v>
      </c>
      <c r="B25" s="37" t="s">
        <v>167</v>
      </c>
      <c r="C25" s="141">
        <f t="shared" si="0"/>
        <v>10260</v>
      </c>
      <c r="D25" s="326"/>
      <c r="E25" s="449">
        <v>10800</v>
      </c>
    </row>
    <row r="26" spans="1:5" ht="11.25" customHeight="1" x14ac:dyDescent="0.2">
      <c r="A26" s="35">
        <v>24</v>
      </c>
      <c r="B26" s="36" t="s">
        <v>168</v>
      </c>
      <c r="C26" s="141">
        <f t="shared" si="0"/>
        <v>3990</v>
      </c>
      <c r="D26" s="326"/>
      <c r="E26" s="449">
        <v>4200</v>
      </c>
    </row>
    <row r="27" spans="1:5" ht="11.25" customHeight="1" x14ac:dyDescent="0.2">
      <c r="A27" s="35">
        <v>25</v>
      </c>
      <c r="B27" s="36" t="s">
        <v>169</v>
      </c>
      <c r="C27" s="141">
        <f t="shared" si="0"/>
        <v>4560</v>
      </c>
      <c r="D27" s="326"/>
      <c r="E27" s="449">
        <v>4800</v>
      </c>
    </row>
    <row r="28" spans="1:5" ht="11.25" customHeight="1" x14ac:dyDescent="0.2">
      <c r="A28" s="35">
        <v>26</v>
      </c>
      <c r="B28" s="36" t="s">
        <v>170</v>
      </c>
      <c r="C28" s="141">
        <f t="shared" si="0"/>
        <v>12540</v>
      </c>
      <c r="D28" s="326"/>
      <c r="E28" s="449">
        <v>13200</v>
      </c>
    </row>
    <row r="29" spans="1:5" ht="11.25" customHeight="1" x14ac:dyDescent="0.2">
      <c r="A29" s="35">
        <v>27</v>
      </c>
      <c r="B29" s="36" t="s">
        <v>171</v>
      </c>
      <c r="C29" s="141">
        <f t="shared" si="0"/>
        <v>475</v>
      </c>
      <c r="D29" s="326"/>
      <c r="E29" s="450">
        <v>500</v>
      </c>
    </row>
    <row r="30" spans="1:5" ht="11.25" customHeight="1" x14ac:dyDescent="0.2">
      <c r="A30" s="35">
        <v>28</v>
      </c>
      <c r="B30" s="36" t="s">
        <v>172</v>
      </c>
      <c r="C30" s="141">
        <f t="shared" si="0"/>
        <v>2280</v>
      </c>
      <c r="D30" s="326"/>
      <c r="E30" s="449">
        <v>2400</v>
      </c>
    </row>
    <row r="31" spans="1:5" ht="11.25" customHeight="1" x14ac:dyDescent="0.2">
      <c r="A31" s="35">
        <v>29</v>
      </c>
      <c r="B31" s="36" t="s">
        <v>173</v>
      </c>
      <c r="C31" s="141">
        <f t="shared" si="0"/>
        <v>2850</v>
      </c>
      <c r="D31" s="326"/>
      <c r="E31" s="449">
        <v>3000</v>
      </c>
    </row>
    <row r="32" spans="1:5" ht="11.25" customHeight="1" x14ac:dyDescent="0.2">
      <c r="A32" s="35">
        <v>30</v>
      </c>
      <c r="B32" s="36" t="s">
        <v>174</v>
      </c>
      <c r="C32" s="141">
        <f t="shared" si="0"/>
        <v>17100</v>
      </c>
      <c r="D32" s="326"/>
      <c r="E32" s="449">
        <v>18000</v>
      </c>
    </row>
    <row r="33" spans="1:5" ht="11.25" customHeight="1" x14ac:dyDescent="0.2">
      <c r="A33" s="35">
        <v>31</v>
      </c>
      <c r="B33" s="36" t="s">
        <v>175</v>
      </c>
      <c r="C33" s="141">
        <f t="shared" si="0"/>
        <v>4560</v>
      </c>
      <c r="D33" s="326"/>
      <c r="E33" s="449">
        <v>4800</v>
      </c>
    </row>
    <row r="34" spans="1:5" ht="11.25" customHeight="1" x14ac:dyDescent="0.2">
      <c r="A34" s="35">
        <v>32</v>
      </c>
      <c r="B34" s="36" t="s">
        <v>176</v>
      </c>
      <c r="C34" s="141">
        <f t="shared" si="0"/>
        <v>15960</v>
      </c>
      <c r="D34" s="326"/>
      <c r="E34" s="449">
        <v>16800</v>
      </c>
    </row>
    <row r="35" spans="1:5" ht="11.25" customHeight="1" x14ac:dyDescent="0.2">
      <c r="A35" s="35">
        <v>33</v>
      </c>
      <c r="B35" s="36" t="s">
        <v>177</v>
      </c>
      <c r="C35" s="141">
        <f t="shared" si="0"/>
        <v>9690</v>
      </c>
      <c r="D35" s="326"/>
      <c r="E35" s="449">
        <v>10200</v>
      </c>
    </row>
    <row r="36" spans="1:5" ht="11.25" customHeight="1" x14ac:dyDescent="0.2">
      <c r="A36" s="35">
        <v>34</v>
      </c>
      <c r="B36" s="36" t="s">
        <v>178</v>
      </c>
      <c r="C36" s="141">
        <f t="shared" si="0"/>
        <v>2280</v>
      </c>
      <c r="D36" s="326"/>
      <c r="E36" s="449">
        <v>2400</v>
      </c>
    </row>
    <row r="37" spans="1:5" ht="11.25" customHeight="1" x14ac:dyDescent="0.2">
      <c r="A37" s="35">
        <v>35</v>
      </c>
      <c r="B37" s="36" t="s">
        <v>179</v>
      </c>
      <c r="C37" s="141">
        <f t="shared" si="0"/>
        <v>2850</v>
      </c>
      <c r="D37" s="326"/>
      <c r="E37" s="449">
        <v>3000</v>
      </c>
    </row>
    <row r="38" spans="1:5" ht="11.25" customHeight="1" x14ac:dyDescent="0.2">
      <c r="A38" s="35">
        <v>36</v>
      </c>
      <c r="B38" s="36" t="s">
        <v>180</v>
      </c>
      <c r="C38" s="141">
        <f t="shared" si="0"/>
        <v>3762</v>
      </c>
      <c r="D38" s="326"/>
      <c r="E38" s="449">
        <v>3960</v>
      </c>
    </row>
    <row r="39" spans="1:5" ht="11.25" customHeight="1" x14ac:dyDescent="0.2">
      <c r="A39" s="35">
        <v>37</v>
      </c>
      <c r="B39" s="36" t="s">
        <v>181</v>
      </c>
      <c r="C39" s="141">
        <f t="shared" si="0"/>
        <v>1254</v>
      </c>
      <c r="D39" s="326"/>
      <c r="E39" s="449">
        <v>1320</v>
      </c>
    </row>
    <row r="40" spans="1:5" ht="11.25" customHeight="1" x14ac:dyDescent="0.2">
      <c r="A40" s="35">
        <v>38</v>
      </c>
      <c r="B40" s="36" t="s">
        <v>182</v>
      </c>
      <c r="C40" s="141">
        <f t="shared" ref="C40:C60" si="1">E40*0.95</f>
        <v>2850</v>
      </c>
      <c r="D40" s="326"/>
      <c r="E40" s="449">
        <v>3000</v>
      </c>
    </row>
    <row r="41" spans="1:5" ht="11.25" customHeight="1" x14ac:dyDescent="0.2">
      <c r="A41" s="35">
        <v>39</v>
      </c>
      <c r="B41" s="36" t="s">
        <v>183</v>
      </c>
      <c r="C41" s="141">
        <f t="shared" si="1"/>
        <v>3420</v>
      </c>
      <c r="D41" s="326"/>
      <c r="E41" s="449">
        <v>3600</v>
      </c>
    </row>
    <row r="42" spans="1:5" ht="11.25" customHeight="1" x14ac:dyDescent="0.2">
      <c r="A42" s="35">
        <v>40</v>
      </c>
      <c r="B42" s="36" t="s">
        <v>184</v>
      </c>
      <c r="C42" s="141">
        <f t="shared" si="1"/>
        <v>3990</v>
      </c>
      <c r="D42" s="326"/>
      <c r="E42" s="449">
        <v>4200</v>
      </c>
    </row>
    <row r="43" spans="1:5" ht="11.25" customHeight="1" x14ac:dyDescent="0.2">
      <c r="A43" s="35">
        <v>41</v>
      </c>
      <c r="B43" s="36" t="s">
        <v>185</v>
      </c>
      <c r="C43" s="141">
        <f t="shared" si="1"/>
        <v>3420</v>
      </c>
      <c r="D43" s="326"/>
      <c r="E43" s="449">
        <v>3600</v>
      </c>
    </row>
    <row r="44" spans="1:5" ht="11.25" customHeight="1" x14ac:dyDescent="0.2">
      <c r="A44" s="35">
        <v>42</v>
      </c>
      <c r="B44" s="36" t="s">
        <v>187</v>
      </c>
      <c r="C44" s="141">
        <f t="shared" si="1"/>
        <v>5700</v>
      </c>
      <c r="D44" s="326"/>
      <c r="E44" s="449">
        <v>6000</v>
      </c>
    </row>
    <row r="45" spans="1:5" ht="11.25" customHeight="1" x14ac:dyDescent="0.2">
      <c r="A45" s="35">
        <v>43</v>
      </c>
      <c r="B45" s="36" t="s">
        <v>188</v>
      </c>
      <c r="C45" s="141">
        <f t="shared" si="1"/>
        <v>3420</v>
      </c>
      <c r="D45" s="326"/>
      <c r="E45" s="449">
        <v>3600</v>
      </c>
    </row>
    <row r="46" spans="1:5" ht="11.25" customHeight="1" x14ac:dyDescent="0.2">
      <c r="A46" s="35">
        <v>44</v>
      </c>
      <c r="B46" s="36" t="s">
        <v>189</v>
      </c>
      <c r="C46" s="141">
        <f t="shared" si="1"/>
        <v>6840</v>
      </c>
      <c r="D46" s="326"/>
      <c r="E46" s="449">
        <v>7200</v>
      </c>
    </row>
    <row r="47" spans="1:5" ht="11.25" customHeight="1" x14ac:dyDescent="0.2">
      <c r="A47" s="35">
        <v>45</v>
      </c>
      <c r="B47" s="36" t="s">
        <v>190</v>
      </c>
      <c r="C47" s="141">
        <f t="shared" si="1"/>
        <v>4560</v>
      </c>
      <c r="D47" s="326"/>
      <c r="E47" s="449">
        <v>4800</v>
      </c>
    </row>
    <row r="48" spans="1:5" ht="11.25" customHeight="1" x14ac:dyDescent="0.2">
      <c r="A48" s="35">
        <v>46</v>
      </c>
      <c r="B48" s="36" t="s">
        <v>191</v>
      </c>
      <c r="C48" s="141">
        <f t="shared" si="1"/>
        <v>1710</v>
      </c>
      <c r="D48" s="326"/>
      <c r="E48" s="449">
        <v>1800</v>
      </c>
    </row>
    <row r="49" spans="1:5" ht="11.25" customHeight="1" x14ac:dyDescent="0.2">
      <c r="A49" s="35">
        <v>47</v>
      </c>
      <c r="B49" s="36" t="s">
        <v>192</v>
      </c>
      <c r="C49" s="141">
        <f t="shared" si="1"/>
        <v>4252.2</v>
      </c>
      <c r="D49" s="326"/>
      <c r="E49" s="449">
        <v>4476</v>
      </c>
    </row>
    <row r="50" spans="1:5" ht="11.25" customHeight="1" x14ac:dyDescent="0.2">
      <c r="A50" s="35">
        <v>48</v>
      </c>
      <c r="B50" s="36" t="s">
        <v>193</v>
      </c>
      <c r="C50" s="141">
        <f t="shared" si="1"/>
        <v>2850</v>
      </c>
      <c r="D50" s="326"/>
      <c r="E50" s="449">
        <v>3000</v>
      </c>
    </row>
    <row r="51" spans="1:5" ht="11.25" customHeight="1" x14ac:dyDescent="0.2">
      <c r="A51" s="35">
        <v>49</v>
      </c>
      <c r="B51" s="36" t="s">
        <v>194</v>
      </c>
      <c r="C51" s="141">
        <f t="shared" si="1"/>
        <v>1801.1999999999998</v>
      </c>
      <c r="D51" s="326"/>
      <c r="E51" s="449">
        <v>1896</v>
      </c>
    </row>
    <row r="52" spans="1:5" ht="11.25" customHeight="1" x14ac:dyDescent="0.2">
      <c r="A52" s="35">
        <v>50</v>
      </c>
      <c r="B52" s="36" t="s">
        <v>195</v>
      </c>
      <c r="C52" s="141">
        <f t="shared" si="1"/>
        <v>1026</v>
      </c>
      <c r="D52" s="326"/>
      <c r="E52" s="449">
        <v>1080</v>
      </c>
    </row>
    <row r="53" spans="1:5" ht="11.25" customHeight="1" x14ac:dyDescent="0.2">
      <c r="A53" s="35">
        <v>51</v>
      </c>
      <c r="B53" s="36" t="s">
        <v>196</v>
      </c>
      <c r="C53" s="141">
        <f t="shared" si="1"/>
        <v>2280</v>
      </c>
      <c r="D53" s="326"/>
      <c r="E53" s="449">
        <v>2400</v>
      </c>
    </row>
    <row r="54" spans="1:5" ht="11.25" customHeight="1" x14ac:dyDescent="0.2">
      <c r="A54" s="35">
        <v>52</v>
      </c>
      <c r="B54" s="36" t="s">
        <v>197</v>
      </c>
      <c r="C54" s="141">
        <f t="shared" si="1"/>
        <v>1710</v>
      </c>
      <c r="D54" s="326"/>
      <c r="E54" s="449">
        <v>1800</v>
      </c>
    </row>
    <row r="55" spans="1:5" ht="11.25" customHeight="1" x14ac:dyDescent="0.2">
      <c r="A55" s="35">
        <v>53</v>
      </c>
      <c r="B55" s="327" t="s">
        <v>2928</v>
      </c>
      <c r="C55" s="328">
        <f t="shared" si="1"/>
        <v>3990</v>
      </c>
      <c r="D55" s="329"/>
      <c r="E55" s="449">
        <v>4200</v>
      </c>
    </row>
    <row r="56" spans="1:5" ht="11.25" customHeight="1" x14ac:dyDescent="0.2">
      <c r="A56" s="35">
        <v>54</v>
      </c>
      <c r="B56" s="327" t="s">
        <v>2927</v>
      </c>
      <c r="C56" s="328">
        <f t="shared" si="1"/>
        <v>3420</v>
      </c>
      <c r="D56" s="329"/>
      <c r="E56" s="449">
        <v>3600</v>
      </c>
    </row>
    <row r="57" spans="1:5" ht="11.25" customHeight="1" x14ac:dyDescent="0.2">
      <c r="A57" s="35">
        <v>55</v>
      </c>
      <c r="B57" s="327" t="s">
        <v>2929</v>
      </c>
      <c r="C57" s="328">
        <f t="shared" si="1"/>
        <v>2394</v>
      </c>
      <c r="D57" s="329"/>
      <c r="E57" s="449">
        <v>2520</v>
      </c>
    </row>
    <row r="58" spans="1:5" ht="11.25" customHeight="1" x14ac:dyDescent="0.2">
      <c r="A58" s="35">
        <v>56</v>
      </c>
      <c r="B58" s="327" t="s">
        <v>2924</v>
      </c>
      <c r="C58" s="328">
        <f t="shared" si="1"/>
        <v>3420</v>
      </c>
      <c r="D58" s="329"/>
      <c r="E58" s="449">
        <v>3600</v>
      </c>
    </row>
    <row r="59" spans="1:5" ht="11.25" customHeight="1" x14ac:dyDescent="0.2">
      <c r="A59" s="35">
        <v>57</v>
      </c>
      <c r="B59" s="327" t="s">
        <v>2925</v>
      </c>
      <c r="C59" s="328">
        <f t="shared" si="1"/>
        <v>4560</v>
      </c>
      <c r="D59" s="329"/>
      <c r="E59" s="449">
        <v>4800</v>
      </c>
    </row>
    <row r="60" spans="1:5" ht="11.25" customHeight="1" x14ac:dyDescent="0.2">
      <c r="A60" s="35">
        <v>58</v>
      </c>
      <c r="B60" s="327" t="s">
        <v>2930</v>
      </c>
      <c r="C60" s="328">
        <f t="shared" si="1"/>
        <v>1083</v>
      </c>
      <c r="D60" s="329"/>
      <c r="E60" s="449">
        <v>1140</v>
      </c>
    </row>
    <row r="61" spans="1:5" ht="11.25" customHeight="1" x14ac:dyDescent="0.2">
      <c r="A61" s="35">
        <v>59</v>
      </c>
      <c r="B61" s="327" t="s">
        <v>2926</v>
      </c>
      <c r="C61" s="328">
        <f t="shared" ref="C61" si="2">E61*0.95</f>
        <v>3420</v>
      </c>
      <c r="D61" s="329"/>
      <c r="E61" s="449">
        <v>3600</v>
      </c>
    </row>
    <row r="62" spans="1:5" ht="11.25" customHeight="1" x14ac:dyDescent="0.2">
      <c r="A62" s="35">
        <v>61</v>
      </c>
      <c r="B62" s="36" t="s">
        <v>186</v>
      </c>
      <c r="C62" s="141">
        <f>E62*0.95</f>
        <v>228</v>
      </c>
      <c r="D62" s="326"/>
      <c r="E62" s="450">
        <v>240</v>
      </c>
    </row>
  </sheetData>
  <sheetProtection algorithmName="SHA-512" hashValue="HGZ4m3Fz5L3DE9w7JAPzAeENTSNq6Y1tNXZB0JBDraQsofTMFE1dA8BVD6Dx9qb2TqE12g6uGfr9cPg6QGa+WA==" saltValue="xdH8YjWGePNY65jkH3zJ4Q==" spinCount="100000" sheet="1" objects="1" scenarios="1"/>
  <mergeCells count="1">
    <mergeCell ref="A1:C1"/>
  </mergeCells>
  <pageMargins left="0.7" right="0.7" top="0.75" bottom="0.75" header="0.3" footer="0.3"/>
  <pageSetup paperSize="9" scale="97" orientation="portrait" verticalDpi="300" r:id="rId1"/>
  <colBreaks count="1" manualBreakCount="1">
    <brk id="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zoomScale="145" zoomScaleNormal="145" workbookViewId="0">
      <selection activeCell="B20" sqref="B20"/>
    </sheetView>
  </sheetViews>
  <sheetFormatPr defaultRowHeight="12.75" x14ac:dyDescent="0.2"/>
  <cols>
    <col min="1" max="1" width="8" customWidth="1"/>
    <col min="2" max="2" width="75.83203125" customWidth="1"/>
    <col min="3" max="3" width="23.5" customWidth="1"/>
    <col min="4" max="4" width="9.33203125" style="53"/>
    <col min="5" max="5" width="9.33203125" style="215"/>
    <col min="6" max="7" width="9.33203125" style="53"/>
  </cols>
  <sheetData>
    <row r="1" spans="1:5" ht="33" customHeight="1" x14ac:dyDescent="0.2">
      <c r="A1" s="574" t="s">
        <v>2743</v>
      </c>
      <c r="B1" s="575"/>
      <c r="C1" s="575"/>
    </row>
    <row r="2" spans="1:5" ht="20.45" customHeight="1" x14ac:dyDescent="0.2">
      <c r="A2" s="138" t="s">
        <v>143</v>
      </c>
      <c r="B2" s="138" t="s">
        <v>144</v>
      </c>
      <c r="C2" s="142" t="s">
        <v>2727</v>
      </c>
    </row>
    <row r="3" spans="1:5" ht="9.9499999999999993" customHeight="1" x14ac:dyDescent="0.2">
      <c r="A3" s="38">
        <v>1</v>
      </c>
      <c r="B3" s="39" t="s">
        <v>199</v>
      </c>
      <c r="C3" s="143">
        <f>0.95*E3</f>
        <v>5700</v>
      </c>
      <c r="D3" s="326"/>
      <c r="E3" s="269">
        <v>6000</v>
      </c>
    </row>
    <row r="4" spans="1:5" ht="9.9499999999999993" customHeight="1" x14ac:dyDescent="0.2">
      <c r="A4" s="38">
        <v>2</v>
      </c>
      <c r="B4" s="37" t="s">
        <v>200</v>
      </c>
      <c r="C4" s="143">
        <f>0.95*E4</f>
        <v>5700</v>
      </c>
      <c r="D4" s="326"/>
      <c r="E4" s="269">
        <v>6000</v>
      </c>
    </row>
    <row r="5" spans="1:5" ht="9.9499999999999993" customHeight="1" x14ac:dyDescent="0.2">
      <c r="A5" s="38">
        <v>3</v>
      </c>
      <c r="B5" s="39" t="s">
        <v>198</v>
      </c>
      <c r="C5" s="143">
        <f>0.95*F5</f>
        <v>0</v>
      </c>
      <c r="D5" s="326"/>
    </row>
    <row r="6" spans="1:5" ht="9.9499999999999993" customHeight="1" x14ac:dyDescent="0.2">
      <c r="A6" s="38">
        <v>4</v>
      </c>
      <c r="B6" s="39" t="s">
        <v>201</v>
      </c>
      <c r="C6" s="143">
        <f t="shared" ref="C6:C17" si="0">0.95*E6</f>
        <v>456</v>
      </c>
      <c r="D6" s="326"/>
      <c r="E6" s="451">
        <v>480</v>
      </c>
    </row>
    <row r="7" spans="1:5" ht="9.9499999999999993" customHeight="1" x14ac:dyDescent="0.2">
      <c r="A7" s="38">
        <v>5</v>
      </c>
      <c r="B7" s="39" t="s">
        <v>202</v>
      </c>
      <c r="C7" s="143">
        <f t="shared" si="0"/>
        <v>1254</v>
      </c>
      <c r="D7" s="326"/>
      <c r="E7" s="269">
        <v>1320</v>
      </c>
    </row>
    <row r="8" spans="1:5" ht="9.9499999999999993" customHeight="1" x14ac:dyDescent="0.2">
      <c r="A8" s="38">
        <v>6</v>
      </c>
      <c r="B8" s="39" t="s">
        <v>203</v>
      </c>
      <c r="C8" s="143">
        <f t="shared" si="0"/>
        <v>9120</v>
      </c>
      <c r="D8" s="326"/>
      <c r="E8" s="269">
        <v>9600</v>
      </c>
    </row>
    <row r="9" spans="1:5" ht="9.9499999999999993" customHeight="1" x14ac:dyDescent="0.2">
      <c r="A9" s="38">
        <v>7</v>
      </c>
      <c r="B9" s="39" t="s">
        <v>204</v>
      </c>
      <c r="C9" s="143">
        <f t="shared" si="0"/>
        <v>6270</v>
      </c>
      <c r="D9" s="326"/>
      <c r="E9" s="269">
        <v>6600</v>
      </c>
    </row>
    <row r="10" spans="1:5" ht="9.9499999999999993" customHeight="1" x14ac:dyDescent="0.2">
      <c r="A10" s="38">
        <v>8</v>
      </c>
      <c r="B10" s="39" t="s">
        <v>205</v>
      </c>
      <c r="C10" s="143">
        <f t="shared" si="0"/>
        <v>4560</v>
      </c>
      <c r="D10" s="326"/>
      <c r="E10" s="269">
        <v>4800</v>
      </c>
    </row>
    <row r="11" spans="1:5" ht="9.9499999999999993" customHeight="1" x14ac:dyDescent="0.2">
      <c r="A11" s="38">
        <v>9</v>
      </c>
      <c r="B11" s="39" t="s">
        <v>206</v>
      </c>
      <c r="C11" s="143">
        <f t="shared" si="0"/>
        <v>1482</v>
      </c>
      <c r="D11" s="326"/>
      <c r="E11" s="269">
        <v>1560</v>
      </c>
    </row>
    <row r="12" spans="1:5" ht="9.9499999999999993" customHeight="1" x14ac:dyDescent="0.2">
      <c r="A12" s="38">
        <v>10</v>
      </c>
      <c r="B12" s="39" t="s">
        <v>207</v>
      </c>
      <c r="C12" s="143">
        <f t="shared" si="0"/>
        <v>5700</v>
      </c>
      <c r="D12" s="326"/>
      <c r="E12" s="269">
        <v>6000</v>
      </c>
    </row>
    <row r="13" spans="1:5" ht="9.9499999999999993" customHeight="1" x14ac:dyDescent="0.2">
      <c r="A13" s="38">
        <v>11</v>
      </c>
      <c r="B13" s="39" t="s">
        <v>208</v>
      </c>
      <c r="C13" s="143">
        <f t="shared" si="0"/>
        <v>1140</v>
      </c>
      <c r="D13" s="326"/>
      <c r="E13" s="269">
        <v>1200</v>
      </c>
    </row>
    <row r="14" spans="1:5" ht="9.9499999999999993" customHeight="1" x14ac:dyDescent="0.2">
      <c r="A14" s="38">
        <v>12</v>
      </c>
      <c r="B14" s="39" t="s">
        <v>209</v>
      </c>
      <c r="C14" s="143">
        <f t="shared" si="0"/>
        <v>5700</v>
      </c>
      <c r="D14" s="326"/>
      <c r="E14" s="269">
        <v>6000</v>
      </c>
    </row>
    <row r="15" spans="1:5" ht="9.9499999999999993" customHeight="1" x14ac:dyDescent="0.2">
      <c r="A15" s="38">
        <v>13</v>
      </c>
      <c r="B15" s="39" t="s">
        <v>210</v>
      </c>
      <c r="C15" s="143">
        <f t="shared" si="0"/>
        <v>5700</v>
      </c>
      <c r="D15" s="326"/>
      <c r="E15" s="269">
        <v>6000</v>
      </c>
    </row>
    <row r="16" spans="1:5" ht="9.9499999999999993" customHeight="1" x14ac:dyDescent="0.2">
      <c r="A16" s="38">
        <v>14</v>
      </c>
      <c r="B16" s="39" t="s">
        <v>211</v>
      </c>
      <c r="C16" s="143">
        <f t="shared" si="0"/>
        <v>7980</v>
      </c>
      <c r="D16" s="326"/>
      <c r="E16" s="269">
        <v>8400</v>
      </c>
    </row>
    <row r="17" spans="1:5" ht="9.9499999999999993" customHeight="1" x14ac:dyDescent="0.2">
      <c r="A17" s="38">
        <v>15</v>
      </c>
      <c r="B17" s="39" t="s">
        <v>212</v>
      </c>
      <c r="C17" s="143">
        <f t="shared" si="0"/>
        <v>4560</v>
      </c>
      <c r="D17" s="326"/>
      <c r="E17" s="269">
        <v>4800</v>
      </c>
    </row>
    <row r="18" spans="1:5" ht="9.9499999999999993" customHeight="1" x14ac:dyDescent="0.2">
      <c r="A18" s="38">
        <v>16</v>
      </c>
      <c r="B18" s="39" t="s">
        <v>214</v>
      </c>
      <c r="C18" s="143">
        <f t="shared" ref="C18:C60" si="1">0.95*E18</f>
        <v>7980</v>
      </c>
      <c r="D18" s="326"/>
      <c r="E18" s="269">
        <v>8400</v>
      </c>
    </row>
    <row r="19" spans="1:5" ht="9.9499999999999993" customHeight="1" x14ac:dyDescent="0.2">
      <c r="A19" s="38">
        <v>17</v>
      </c>
      <c r="B19" s="39" t="s">
        <v>213</v>
      </c>
      <c r="C19" s="143">
        <f t="shared" si="1"/>
        <v>5130</v>
      </c>
      <c r="D19" s="326"/>
      <c r="E19" s="269">
        <v>5400</v>
      </c>
    </row>
    <row r="20" spans="1:5" ht="9.9499999999999993" customHeight="1" x14ac:dyDescent="0.2">
      <c r="A20" s="38">
        <v>18</v>
      </c>
      <c r="B20" s="39" t="s">
        <v>216</v>
      </c>
      <c r="C20" s="143">
        <f t="shared" si="1"/>
        <v>1140</v>
      </c>
      <c r="D20" s="326"/>
      <c r="E20" s="269">
        <v>1200</v>
      </c>
    </row>
    <row r="21" spans="1:5" ht="9.9499999999999993" customHeight="1" x14ac:dyDescent="0.2">
      <c r="A21" s="38">
        <v>19</v>
      </c>
      <c r="B21" s="39" t="s">
        <v>217</v>
      </c>
      <c r="C21" s="143">
        <f t="shared" si="1"/>
        <v>2280</v>
      </c>
      <c r="D21" s="326"/>
      <c r="E21" s="269">
        <v>2400</v>
      </c>
    </row>
    <row r="22" spans="1:5" ht="9.9499999999999993" customHeight="1" x14ac:dyDescent="0.2">
      <c r="A22" s="38">
        <v>20</v>
      </c>
      <c r="B22" s="39" t="s">
        <v>218</v>
      </c>
      <c r="C22" s="143">
        <f t="shared" si="1"/>
        <v>4560</v>
      </c>
      <c r="D22" s="326"/>
      <c r="E22" s="269">
        <v>4800</v>
      </c>
    </row>
    <row r="23" spans="1:5" ht="9.9499999999999993" customHeight="1" x14ac:dyDescent="0.2">
      <c r="A23" s="38">
        <v>21</v>
      </c>
      <c r="B23" s="39" t="s">
        <v>219</v>
      </c>
      <c r="C23" s="143">
        <f t="shared" si="1"/>
        <v>6840</v>
      </c>
      <c r="D23" s="326"/>
      <c r="E23" s="269">
        <v>7200</v>
      </c>
    </row>
    <row r="24" spans="1:5" ht="9.9499999999999993" customHeight="1" x14ac:dyDescent="0.2">
      <c r="A24" s="38">
        <v>22</v>
      </c>
      <c r="B24" s="39" t="s">
        <v>220</v>
      </c>
      <c r="C24" s="143">
        <f t="shared" si="1"/>
        <v>8550</v>
      </c>
      <c r="D24" s="326"/>
      <c r="E24" s="269">
        <v>9000</v>
      </c>
    </row>
    <row r="25" spans="1:5" ht="9.9499999999999993" customHeight="1" x14ac:dyDescent="0.2">
      <c r="A25" s="38">
        <v>23</v>
      </c>
      <c r="B25" s="39" t="s">
        <v>221</v>
      </c>
      <c r="C25" s="143">
        <f t="shared" si="1"/>
        <v>5700</v>
      </c>
      <c r="D25" s="326"/>
      <c r="E25" s="269">
        <v>6000</v>
      </c>
    </row>
    <row r="26" spans="1:5" ht="9.9499999999999993" customHeight="1" x14ac:dyDescent="0.2">
      <c r="A26" s="38">
        <v>24</v>
      </c>
      <c r="B26" s="39" t="s">
        <v>222</v>
      </c>
      <c r="C26" s="143">
        <f t="shared" si="1"/>
        <v>3192</v>
      </c>
      <c r="D26" s="326"/>
      <c r="E26" s="269">
        <v>3360</v>
      </c>
    </row>
    <row r="27" spans="1:5" ht="9.9499999999999993" customHeight="1" x14ac:dyDescent="0.2">
      <c r="A27" s="38">
        <v>25</v>
      </c>
      <c r="B27" s="39" t="s">
        <v>225</v>
      </c>
      <c r="C27" s="143">
        <f t="shared" si="1"/>
        <v>4560</v>
      </c>
      <c r="D27" s="326"/>
      <c r="E27" s="269">
        <v>4800</v>
      </c>
    </row>
    <row r="28" spans="1:5" ht="9.9499999999999993" customHeight="1" x14ac:dyDescent="0.2">
      <c r="A28" s="38">
        <v>26</v>
      </c>
      <c r="B28" s="39" t="s">
        <v>223</v>
      </c>
      <c r="C28" s="143">
        <f t="shared" si="1"/>
        <v>4560</v>
      </c>
      <c r="D28" s="326"/>
      <c r="E28" s="269">
        <v>4800</v>
      </c>
    </row>
    <row r="29" spans="1:5" ht="9.9499999999999993" customHeight="1" x14ac:dyDescent="0.2">
      <c r="A29" s="38">
        <v>27</v>
      </c>
      <c r="B29" s="39" t="s">
        <v>224</v>
      </c>
      <c r="C29" s="143">
        <f t="shared" si="1"/>
        <v>5130</v>
      </c>
      <c r="D29" s="326"/>
      <c r="E29" s="269">
        <v>5400</v>
      </c>
    </row>
    <row r="30" spans="1:5" ht="9.9499999999999993" customHeight="1" x14ac:dyDescent="0.2">
      <c r="A30" s="38">
        <v>28</v>
      </c>
      <c r="B30" s="39" t="s">
        <v>226</v>
      </c>
      <c r="C30" s="143">
        <f t="shared" si="1"/>
        <v>3420</v>
      </c>
      <c r="D30" s="326"/>
      <c r="E30" s="269">
        <v>3600</v>
      </c>
    </row>
    <row r="31" spans="1:5" ht="9.9499999999999993" customHeight="1" x14ac:dyDescent="0.2">
      <c r="A31" s="38">
        <v>29</v>
      </c>
      <c r="B31" s="39" t="s">
        <v>227</v>
      </c>
      <c r="C31" s="143">
        <f t="shared" si="1"/>
        <v>3420</v>
      </c>
      <c r="D31" s="326"/>
      <c r="E31" s="269">
        <v>3600</v>
      </c>
    </row>
    <row r="32" spans="1:5" ht="9.9499999999999993" customHeight="1" x14ac:dyDescent="0.2">
      <c r="A32" s="38">
        <v>30</v>
      </c>
      <c r="B32" s="39" t="s">
        <v>228</v>
      </c>
      <c r="C32" s="143">
        <f t="shared" si="1"/>
        <v>22800</v>
      </c>
      <c r="D32" s="326"/>
      <c r="E32" s="269">
        <v>24000</v>
      </c>
    </row>
    <row r="33" spans="1:5" ht="9.9499999999999993" customHeight="1" x14ac:dyDescent="0.2">
      <c r="A33" s="38">
        <v>31</v>
      </c>
      <c r="B33" s="39" t="s">
        <v>229</v>
      </c>
      <c r="C33" s="143">
        <f t="shared" si="1"/>
        <v>4560</v>
      </c>
      <c r="D33" s="326"/>
      <c r="E33" s="269">
        <v>4800</v>
      </c>
    </row>
    <row r="34" spans="1:5" ht="9.9499999999999993" customHeight="1" x14ac:dyDescent="0.2">
      <c r="A34" s="38">
        <v>32</v>
      </c>
      <c r="B34" s="39" t="s">
        <v>230</v>
      </c>
      <c r="C34" s="143">
        <f t="shared" si="1"/>
        <v>18240</v>
      </c>
      <c r="D34" s="326"/>
      <c r="E34" s="269">
        <v>19200</v>
      </c>
    </row>
    <row r="35" spans="1:5" ht="9.9499999999999993" customHeight="1" x14ac:dyDescent="0.2">
      <c r="A35" s="38">
        <v>33</v>
      </c>
      <c r="B35" s="39" t="s">
        <v>231</v>
      </c>
      <c r="C35" s="143">
        <f t="shared" si="1"/>
        <v>13680</v>
      </c>
      <c r="D35" s="326"/>
      <c r="E35" s="269">
        <v>14400</v>
      </c>
    </row>
    <row r="36" spans="1:5" ht="9.9499999999999993" customHeight="1" x14ac:dyDescent="0.2">
      <c r="A36" s="38">
        <v>34</v>
      </c>
      <c r="B36" s="39" t="s">
        <v>232</v>
      </c>
      <c r="C36" s="143">
        <f t="shared" si="1"/>
        <v>3420</v>
      </c>
      <c r="D36" s="326"/>
      <c r="E36" s="269">
        <v>3600</v>
      </c>
    </row>
    <row r="37" spans="1:5" ht="9.9499999999999993" customHeight="1" x14ac:dyDescent="0.2">
      <c r="A37" s="38">
        <v>35</v>
      </c>
      <c r="B37" s="39" t="s">
        <v>233</v>
      </c>
      <c r="C37" s="143">
        <f t="shared" si="1"/>
        <v>1140</v>
      </c>
      <c r="D37" s="326"/>
      <c r="E37" s="269">
        <v>1200</v>
      </c>
    </row>
    <row r="38" spans="1:5" ht="9.9499999999999993" customHeight="1" x14ac:dyDescent="0.2">
      <c r="A38" s="38">
        <v>36</v>
      </c>
      <c r="B38" s="39" t="s">
        <v>234</v>
      </c>
      <c r="C38" s="143">
        <f t="shared" si="1"/>
        <v>3762</v>
      </c>
      <c r="D38" s="326"/>
      <c r="E38" s="269">
        <v>3960</v>
      </c>
    </row>
    <row r="39" spans="1:5" ht="9.9499999999999993" customHeight="1" x14ac:dyDescent="0.2">
      <c r="A39" s="38">
        <v>37</v>
      </c>
      <c r="B39" s="39" t="s">
        <v>235</v>
      </c>
      <c r="C39" s="143">
        <f t="shared" si="1"/>
        <v>912</v>
      </c>
      <c r="D39" s="326"/>
      <c r="E39" s="451">
        <v>960</v>
      </c>
    </row>
    <row r="40" spans="1:5" ht="9.9499999999999993" customHeight="1" x14ac:dyDescent="0.2">
      <c r="A40" s="38">
        <v>38</v>
      </c>
      <c r="B40" s="39" t="s">
        <v>236</v>
      </c>
      <c r="C40" s="143">
        <f t="shared" si="1"/>
        <v>3990</v>
      </c>
      <c r="D40" s="326"/>
      <c r="E40" s="269">
        <v>4200</v>
      </c>
    </row>
    <row r="41" spans="1:5" ht="9.9499999999999993" customHeight="1" x14ac:dyDescent="0.2">
      <c r="A41" s="38">
        <v>39</v>
      </c>
      <c r="B41" s="39" t="s">
        <v>237</v>
      </c>
      <c r="C41" s="143">
        <f t="shared" si="1"/>
        <v>3420</v>
      </c>
      <c r="D41" s="326"/>
      <c r="E41" s="269">
        <v>3600</v>
      </c>
    </row>
    <row r="42" spans="1:5" ht="9.9499999999999993" customHeight="1" x14ac:dyDescent="0.2">
      <c r="A42" s="38">
        <v>40</v>
      </c>
      <c r="B42" s="39" t="s">
        <v>238</v>
      </c>
      <c r="C42" s="143">
        <f t="shared" si="1"/>
        <v>4560</v>
      </c>
      <c r="D42" s="326"/>
      <c r="E42" s="269">
        <v>4800</v>
      </c>
    </row>
    <row r="43" spans="1:5" ht="9.9499999999999993" customHeight="1" x14ac:dyDescent="0.2">
      <c r="A43" s="38">
        <v>41</v>
      </c>
      <c r="B43" s="39" t="s">
        <v>239</v>
      </c>
      <c r="C43" s="143">
        <f t="shared" si="1"/>
        <v>3990</v>
      </c>
      <c r="D43" s="326"/>
      <c r="E43" s="269">
        <v>4200</v>
      </c>
    </row>
    <row r="44" spans="1:5" ht="9.9499999999999993" customHeight="1" x14ac:dyDescent="0.2">
      <c r="A44" s="38">
        <v>42</v>
      </c>
      <c r="B44" s="39" t="s">
        <v>241</v>
      </c>
      <c r="C44" s="143">
        <f t="shared" si="1"/>
        <v>9120</v>
      </c>
      <c r="D44" s="326"/>
      <c r="E44" s="269">
        <v>9600</v>
      </c>
    </row>
    <row r="45" spans="1:5" ht="9.9499999999999993" customHeight="1" x14ac:dyDescent="0.2">
      <c r="A45" s="38">
        <v>43</v>
      </c>
      <c r="B45" s="39" t="s">
        <v>242</v>
      </c>
      <c r="C45" s="143">
        <f t="shared" si="1"/>
        <v>5700</v>
      </c>
      <c r="D45" s="326"/>
      <c r="E45" s="269">
        <v>6000</v>
      </c>
    </row>
    <row r="46" spans="1:5" ht="9.9499999999999993" customHeight="1" x14ac:dyDescent="0.2">
      <c r="A46" s="38">
        <v>44</v>
      </c>
      <c r="B46" s="39" t="s">
        <v>243</v>
      </c>
      <c r="C46" s="143">
        <f t="shared" si="1"/>
        <v>2280</v>
      </c>
      <c r="D46" s="326"/>
      <c r="E46" s="269">
        <v>2400</v>
      </c>
    </row>
    <row r="47" spans="1:5" ht="9.9499999999999993" customHeight="1" x14ac:dyDescent="0.2">
      <c r="A47" s="38">
        <v>45</v>
      </c>
      <c r="B47" s="39" t="s">
        <v>244</v>
      </c>
      <c r="C47" s="143">
        <f t="shared" si="1"/>
        <v>1710</v>
      </c>
      <c r="D47" s="326"/>
      <c r="E47" s="269">
        <v>1800</v>
      </c>
    </row>
    <row r="48" spans="1:5" ht="9.9499999999999993" customHeight="1" x14ac:dyDescent="0.2">
      <c r="A48" s="38">
        <v>46</v>
      </c>
      <c r="B48" s="39" t="s">
        <v>245</v>
      </c>
      <c r="C48" s="143">
        <f t="shared" si="1"/>
        <v>2280</v>
      </c>
      <c r="D48" s="326"/>
      <c r="E48" s="269">
        <v>2400</v>
      </c>
    </row>
    <row r="49" spans="1:5" ht="9.9499999999999993" customHeight="1" x14ac:dyDescent="0.2">
      <c r="A49" s="38">
        <v>47</v>
      </c>
      <c r="B49" s="39" t="s">
        <v>248</v>
      </c>
      <c r="C49" s="143">
        <f t="shared" si="1"/>
        <v>4161</v>
      </c>
      <c r="D49" s="326"/>
      <c r="E49" s="269">
        <v>4380</v>
      </c>
    </row>
    <row r="50" spans="1:5" ht="9.9499999999999993" customHeight="1" x14ac:dyDescent="0.2">
      <c r="A50" s="38">
        <v>48</v>
      </c>
      <c r="B50" s="39" t="s">
        <v>249</v>
      </c>
      <c r="C50" s="143">
        <f t="shared" si="1"/>
        <v>1140</v>
      </c>
      <c r="D50" s="326"/>
      <c r="E50" s="269">
        <v>1200</v>
      </c>
    </row>
    <row r="51" spans="1:5" ht="9.9499999999999993" customHeight="1" x14ac:dyDescent="0.2">
      <c r="A51" s="38">
        <v>49</v>
      </c>
      <c r="B51" s="39" t="s">
        <v>250</v>
      </c>
      <c r="C51" s="143">
        <f t="shared" si="1"/>
        <v>1710</v>
      </c>
      <c r="D51" s="326"/>
      <c r="E51" s="269">
        <v>1800</v>
      </c>
    </row>
    <row r="52" spans="1:5" ht="9.9499999999999993" customHeight="1" x14ac:dyDescent="0.2">
      <c r="A52" s="38">
        <v>50</v>
      </c>
      <c r="B52" s="39" t="s">
        <v>253</v>
      </c>
      <c r="C52" s="143">
        <f t="shared" si="1"/>
        <v>969</v>
      </c>
      <c r="D52" s="326"/>
      <c r="E52" s="269">
        <v>1020</v>
      </c>
    </row>
    <row r="53" spans="1:5" ht="9.9499999999999993" customHeight="1" x14ac:dyDescent="0.2">
      <c r="A53" s="38">
        <v>51</v>
      </c>
      <c r="B53" s="39" t="s">
        <v>251</v>
      </c>
      <c r="C53" s="143">
        <f t="shared" si="1"/>
        <v>2280</v>
      </c>
      <c r="D53" s="326"/>
      <c r="E53" s="269">
        <v>2400</v>
      </c>
    </row>
    <row r="54" spans="1:5" ht="9.9499999999999993" customHeight="1" x14ac:dyDescent="0.2">
      <c r="A54" s="38">
        <v>52</v>
      </c>
      <c r="B54" s="39" t="s">
        <v>252</v>
      </c>
      <c r="C54" s="143">
        <f t="shared" si="1"/>
        <v>2280</v>
      </c>
      <c r="D54" s="326"/>
      <c r="E54" s="269">
        <v>2400</v>
      </c>
    </row>
    <row r="55" spans="1:5" ht="9.9499999999999993" customHeight="1" x14ac:dyDescent="0.2">
      <c r="A55" s="38">
        <v>53</v>
      </c>
      <c r="B55" s="39" t="s">
        <v>255</v>
      </c>
      <c r="C55" s="143">
        <f t="shared" si="1"/>
        <v>5700</v>
      </c>
      <c r="D55" s="326"/>
      <c r="E55" s="269">
        <v>6000</v>
      </c>
    </row>
    <row r="56" spans="1:5" ht="9.9499999999999993" customHeight="1" x14ac:dyDescent="0.2">
      <c r="A56" s="38">
        <v>54</v>
      </c>
      <c r="B56" s="39" t="s">
        <v>254</v>
      </c>
      <c r="C56" s="143">
        <f t="shared" si="1"/>
        <v>5130</v>
      </c>
      <c r="D56" s="326"/>
      <c r="E56" s="269">
        <v>5400</v>
      </c>
    </row>
    <row r="57" spans="1:5" ht="9.9499999999999993" customHeight="1" x14ac:dyDescent="0.2">
      <c r="A57" s="38">
        <v>55</v>
      </c>
      <c r="B57" s="39" t="s">
        <v>256</v>
      </c>
      <c r="C57" s="143">
        <f t="shared" si="1"/>
        <v>2280</v>
      </c>
      <c r="D57" s="326"/>
      <c r="E57" s="269">
        <v>2400</v>
      </c>
    </row>
    <row r="58" spans="1:5" ht="9.9499999999999993" customHeight="1" x14ac:dyDescent="0.2">
      <c r="A58" s="38">
        <v>56</v>
      </c>
      <c r="B58" s="39" t="s">
        <v>258</v>
      </c>
      <c r="C58" s="143">
        <f t="shared" si="1"/>
        <v>3420</v>
      </c>
      <c r="D58" s="326"/>
      <c r="E58" s="269">
        <v>3600</v>
      </c>
    </row>
    <row r="59" spans="1:5" ht="9.9499999999999993" customHeight="1" x14ac:dyDescent="0.2">
      <c r="A59" s="38">
        <v>57</v>
      </c>
      <c r="B59" s="39" t="s">
        <v>257</v>
      </c>
      <c r="C59" s="143">
        <f t="shared" si="1"/>
        <v>9120</v>
      </c>
      <c r="D59" s="326"/>
      <c r="E59" s="269">
        <v>9600</v>
      </c>
    </row>
    <row r="60" spans="1:5" ht="9.9499999999999993" customHeight="1" x14ac:dyDescent="0.2">
      <c r="A60" s="38">
        <v>58</v>
      </c>
      <c r="B60" s="39" t="s">
        <v>260</v>
      </c>
      <c r="C60" s="143">
        <f t="shared" si="1"/>
        <v>969</v>
      </c>
      <c r="D60" s="326"/>
      <c r="E60" s="269">
        <v>1020</v>
      </c>
    </row>
    <row r="61" spans="1:5" ht="9.9499999999999993" customHeight="1" x14ac:dyDescent="0.2">
      <c r="A61" s="38">
        <v>59</v>
      </c>
      <c r="B61" s="39" t="s">
        <v>259</v>
      </c>
      <c r="C61" s="143">
        <f t="shared" ref="C61" si="2">0.95*E61</f>
        <v>4560</v>
      </c>
      <c r="E61" s="269">
        <v>4800</v>
      </c>
    </row>
    <row r="62" spans="1:5" ht="9.9499999999999993" customHeight="1" x14ac:dyDescent="0.2">
      <c r="A62" s="38">
        <v>60</v>
      </c>
      <c r="B62" s="39" t="s">
        <v>215</v>
      </c>
      <c r="C62" s="143">
        <f>0.95*E62</f>
        <v>2280</v>
      </c>
      <c r="D62" s="326"/>
      <c r="E62" s="269">
        <v>2400</v>
      </c>
    </row>
    <row r="63" spans="1:5" ht="9.9499999999999993" customHeight="1" x14ac:dyDescent="0.2">
      <c r="A63" s="38">
        <v>61</v>
      </c>
      <c r="B63" s="39" t="s">
        <v>240</v>
      </c>
      <c r="C63" s="143">
        <f>0.95*E63</f>
        <v>2280</v>
      </c>
      <c r="D63" s="326"/>
      <c r="E63" s="269">
        <v>2400</v>
      </c>
    </row>
    <row r="64" spans="1:5" ht="9.9499999999999993" customHeight="1" x14ac:dyDescent="0.2">
      <c r="A64" s="38">
        <v>62</v>
      </c>
      <c r="B64" s="39" t="s">
        <v>246</v>
      </c>
      <c r="C64" s="143">
        <f>0.95*E64</f>
        <v>1567.5</v>
      </c>
      <c r="D64" s="326"/>
      <c r="E64" s="269">
        <v>1650</v>
      </c>
    </row>
    <row r="65" spans="1:5" ht="9.9499999999999993" customHeight="1" x14ac:dyDescent="0.2">
      <c r="A65" s="38">
        <v>63</v>
      </c>
      <c r="B65" s="39" t="s">
        <v>247</v>
      </c>
      <c r="C65" s="143">
        <f>0.95*E65</f>
        <v>5700</v>
      </c>
      <c r="D65" s="326"/>
      <c r="E65" s="269">
        <v>6000</v>
      </c>
    </row>
  </sheetData>
  <sheetProtection algorithmName="SHA-512" hashValue="GPqFM0cz8/NaNDI7W14mi32eEDmsMfPWobh99/Q1XVcwcHxdyqVuP2cBNbKwZXDuYqFNeiuFaYhc2aj0qZSCDQ==" saltValue="V05+IYl+dWiqn904S9ZKTA==" spinCount="100000" sheet="1" objects="1" scenarios="1"/>
  <mergeCells count="1">
    <mergeCell ref="A1:C1"/>
  </mergeCells>
  <pageMargins left="0.7" right="0.7" top="0.75" bottom="0.75" header="0.3" footer="0.3"/>
  <pageSetup paperSize="9" scale="91" orientation="portrait" verticalDpi="0" r:id="rId1"/>
  <colBreaks count="1" manualBreakCount="1">
    <brk id="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2"/>
  <sheetViews>
    <sheetView zoomScaleNormal="100" workbookViewId="0">
      <selection activeCell="A2" sqref="A2:D2"/>
    </sheetView>
  </sheetViews>
  <sheetFormatPr defaultRowHeight="12.75" x14ac:dyDescent="0.2"/>
  <cols>
    <col min="1" max="1" width="8" customWidth="1"/>
    <col min="2" max="2" width="49.83203125" customWidth="1"/>
    <col min="3" max="3" width="24.83203125" customWidth="1"/>
    <col min="4" max="4" width="16.83203125" customWidth="1"/>
    <col min="5" max="5" width="9.33203125" style="53"/>
    <col min="6" max="6" width="9.33203125" style="215"/>
    <col min="7" max="9" width="9.33203125" style="53"/>
  </cols>
  <sheetData>
    <row r="1" spans="1:6" ht="24.2" customHeight="1" x14ac:dyDescent="0.2">
      <c r="A1" s="576" t="s">
        <v>2744</v>
      </c>
      <c r="B1" s="577"/>
      <c r="C1" s="577"/>
      <c r="D1" s="578"/>
    </row>
    <row r="2" spans="1:6" ht="12.6" customHeight="1" x14ac:dyDescent="0.2">
      <c r="A2" s="531"/>
      <c r="B2" s="531"/>
      <c r="C2" s="531"/>
      <c r="D2" s="531"/>
    </row>
    <row r="3" spans="1:6" ht="22.7" customHeight="1" x14ac:dyDescent="0.2">
      <c r="A3" s="28" t="s">
        <v>261</v>
      </c>
      <c r="B3" s="28" t="s">
        <v>86</v>
      </c>
      <c r="C3" s="28" t="s">
        <v>262</v>
      </c>
      <c r="D3" s="140" t="s">
        <v>2727</v>
      </c>
    </row>
    <row r="4" spans="1:6" ht="12.75" customHeight="1" x14ac:dyDescent="0.2">
      <c r="A4" s="35">
        <v>1</v>
      </c>
      <c r="B4" s="32" t="s">
        <v>263</v>
      </c>
      <c r="C4" s="40" t="s">
        <v>264</v>
      </c>
      <c r="D4" s="145">
        <f>0.95*F4</f>
        <v>2793</v>
      </c>
      <c r="F4" s="225">
        <v>2940</v>
      </c>
    </row>
    <row r="5" spans="1:6" ht="12.75" customHeight="1" x14ac:dyDescent="0.2">
      <c r="A5" s="35">
        <v>2</v>
      </c>
      <c r="B5" s="32" t="s">
        <v>265</v>
      </c>
      <c r="C5" s="40" t="s">
        <v>264</v>
      </c>
      <c r="D5" s="145">
        <f t="shared" ref="D5:D68" si="0">0.95*F5</f>
        <v>1276.8</v>
      </c>
      <c r="F5" s="225">
        <v>1344</v>
      </c>
    </row>
    <row r="6" spans="1:6" ht="12.75" customHeight="1" x14ac:dyDescent="0.2">
      <c r="A6" s="35">
        <v>3</v>
      </c>
      <c r="B6" s="32" t="s">
        <v>266</v>
      </c>
      <c r="C6" s="40" t="s">
        <v>264</v>
      </c>
      <c r="D6" s="145">
        <f t="shared" si="0"/>
        <v>558.6</v>
      </c>
      <c r="F6" s="241">
        <v>588</v>
      </c>
    </row>
    <row r="7" spans="1:6" ht="12.75" customHeight="1" x14ac:dyDescent="0.2">
      <c r="A7" s="35">
        <v>4</v>
      </c>
      <c r="B7" s="32" t="s">
        <v>267</v>
      </c>
      <c r="C7" s="40" t="s">
        <v>264</v>
      </c>
      <c r="D7" s="145">
        <f t="shared" si="0"/>
        <v>912</v>
      </c>
      <c r="F7" s="241">
        <v>960</v>
      </c>
    </row>
    <row r="8" spans="1:6" ht="12.75" customHeight="1" x14ac:dyDescent="0.2">
      <c r="A8" s="35">
        <v>5</v>
      </c>
      <c r="B8" s="32" t="s">
        <v>268</v>
      </c>
      <c r="C8" s="40" t="s">
        <v>264</v>
      </c>
      <c r="D8" s="145">
        <f t="shared" si="0"/>
        <v>912</v>
      </c>
      <c r="F8" s="241">
        <v>960</v>
      </c>
    </row>
    <row r="9" spans="1:6" ht="12.75" customHeight="1" x14ac:dyDescent="0.2">
      <c r="A9" s="35">
        <v>6</v>
      </c>
      <c r="B9" s="32" t="s">
        <v>269</v>
      </c>
      <c r="C9" s="40" t="s">
        <v>264</v>
      </c>
      <c r="D9" s="145">
        <f t="shared" si="0"/>
        <v>912</v>
      </c>
      <c r="F9" s="241">
        <v>960</v>
      </c>
    </row>
    <row r="10" spans="1:6" ht="12.75" customHeight="1" x14ac:dyDescent="0.2">
      <c r="A10" s="35">
        <v>7</v>
      </c>
      <c r="B10" s="32" t="s">
        <v>270</v>
      </c>
      <c r="C10" s="40" t="s">
        <v>264</v>
      </c>
      <c r="D10" s="145">
        <f t="shared" si="0"/>
        <v>912</v>
      </c>
      <c r="F10" s="241">
        <v>960</v>
      </c>
    </row>
    <row r="11" spans="1:6" ht="12.75" customHeight="1" x14ac:dyDescent="0.2">
      <c r="A11" s="35">
        <v>8</v>
      </c>
      <c r="B11" s="32" t="s">
        <v>271</v>
      </c>
      <c r="C11" s="40" t="s">
        <v>264</v>
      </c>
      <c r="D11" s="145">
        <f t="shared" si="0"/>
        <v>912</v>
      </c>
      <c r="F11" s="241">
        <v>960</v>
      </c>
    </row>
    <row r="12" spans="1:6" ht="12.75" customHeight="1" x14ac:dyDescent="0.2">
      <c r="A12" s="35">
        <v>9</v>
      </c>
      <c r="B12" s="32" t="s">
        <v>272</v>
      </c>
      <c r="C12" s="40" t="s">
        <v>264</v>
      </c>
      <c r="D12" s="145">
        <f t="shared" si="0"/>
        <v>912</v>
      </c>
      <c r="F12" s="241">
        <v>960</v>
      </c>
    </row>
    <row r="13" spans="1:6" ht="12.75" customHeight="1" x14ac:dyDescent="0.2">
      <c r="A13" s="35">
        <v>10</v>
      </c>
      <c r="B13" s="32" t="s">
        <v>273</v>
      </c>
      <c r="C13" s="40" t="s">
        <v>264</v>
      </c>
      <c r="D13" s="145">
        <f t="shared" si="0"/>
        <v>912</v>
      </c>
      <c r="F13" s="241">
        <v>960</v>
      </c>
    </row>
    <row r="14" spans="1:6" ht="12.75" customHeight="1" x14ac:dyDescent="0.2">
      <c r="A14" s="35">
        <v>11</v>
      </c>
      <c r="B14" s="32" t="s">
        <v>274</v>
      </c>
      <c r="C14" s="40" t="s">
        <v>264</v>
      </c>
      <c r="D14" s="145">
        <f t="shared" si="0"/>
        <v>273.59999999999997</v>
      </c>
      <c r="F14" s="241">
        <v>288</v>
      </c>
    </row>
    <row r="15" spans="1:6" ht="12.75" customHeight="1" x14ac:dyDescent="0.2">
      <c r="A15" s="35">
        <v>12</v>
      </c>
      <c r="B15" s="32" t="s">
        <v>275</v>
      </c>
      <c r="C15" s="40" t="s">
        <v>264</v>
      </c>
      <c r="D15" s="145">
        <f t="shared" si="0"/>
        <v>273.59999999999997</v>
      </c>
      <c r="F15" s="241">
        <v>288</v>
      </c>
    </row>
    <row r="16" spans="1:6" ht="12.75" customHeight="1" x14ac:dyDescent="0.2">
      <c r="A16" s="35">
        <v>13</v>
      </c>
      <c r="B16" s="32" t="s">
        <v>276</v>
      </c>
      <c r="C16" s="40" t="s">
        <v>264</v>
      </c>
      <c r="D16" s="145">
        <f t="shared" si="0"/>
        <v>775.19999999999993</v>
      </c>
      <c r="F16" s="241">
        <v>816</v>
      </c>
    </row>
    <row r="17" spans="1:6" ht="12.75" customHeight="1" x14ac:dyDescent="0.2">
      <c r="A17" s="35">
        <v>14</v>
      </c>
      <c r="B17" s="32" t="s">
        <v>277</v>
      </c>
      <c r="C17" s="40" t="s">
        <v>264</v>
      </c>
      <c r="D17" s="145">
        <f t="shared" si="0"/>
        <v>718.19999999999993</v>
      </c>
      <c r="F17" s="241">
        <v>756</v>
      </c>
    </row>
    <row r="18" spans="1:6" ht="12.75" customHeight="1" x14ac:dyDescent="0.2">
      <c r="A18" s="35">
        <v>15</v>
      </c>
      <c r="B18" s="32" t="s">
        <v>278</v>
      </c>
      <c r="C18" s="40" t="s">
        <v>264</v>
      </c>
      <c r="D18" s="145">
        <f t="shared" si="0"/>
        <v>353.4</v>
      </c>
      <c r="F18" s="241">
        <v>372</v>
      </c>
    </row>
    <row r="19" spans="1:6" ht="12.75" customHeight="1" x14ac:dyDescent="0.2">
      <c r="A19" s="35">
        <v>16</v>
      </c>
      <c r="B19" s="32" t="s">
        <v>279</v>
      </c>
      <c r="C19" s="40" t="s">
        <v>264</v>
      </c>
      <c r="D19" s="145">
        <f t="shared" si="0"/>
        <v>273.59999999999997</v>
      </c>
      <c r="F19" s="241">
        <v>288</v>
      </c>
    </row>
    <row r="20" spans="1:6" ht="12.75" customHeight="1" x14ac:dyDescent="0.2">
      <c r="A20" s="35">
        <v>17</v>
      </c>
      <c r="B20" s="32" t="s">
        <v>280</v>
      </c>
      <c r="C20" s="40" t="s">
        <v>264</v>
      </c>
      <c r="D20" s="145">
        <f t="shared" si="0"/>
        <v>775.19999999999993</v>
      </c>
      <c r="F20" s="241">
        <v>816</v>
      </c>
    </row>
    <row r="21" spans="1:6" ht="12.75" customHeight="1" x14ac:dyDescent="0.2">
      <c r="A21" s="35">
        <v>18</v>
      </c>
      <c r="B21" s="32" t="s">
        <v>281</v>
      </c>
      <c r="C21" s="40" t="s">
        <v>264</v>
      </c>
      <c r="D21" s="145">
        <f t="shared" si="0"/>
        <v>205.2</v>
      </c>
      <c r="F21" s="241">
        <v>216</v>
      </c>
    </row>
    <row r="22" spans="1:6" ht="12.75" customHeight="1" x14ac:dyDescent="0.2">
      <c r="A22" s="35">
        <v>19</v>
      </c>
      <c r="B22" s="32" t="s">
        <v>282</v>
      </c>
      <c r="C22" s="40" t="s">
        <v>264</v>
      </c>
      <c r="D22" s="145">
        <f t="shared" si="0"/>
        <v>581.4</v>
      </c>
      <c r="F22" s="241">
        <v>612</v>
      </c>
    </row>
    <row r="23" spans="1:6" ht="12.75" customHeight="1" x14ac:dyDescent="0.2">
      <c r="A23" s="35">
        <v>20</v>
      </c>
      <c r="B23" s="32" t="s">
        <v>283</v>
      </c>
      <c r="C23" s="40" t="s">
        <v>264</v>
      </c>
      <c r="D23" s="145">
        <f t="shared" si="0"/>
        <v>718.19999999999993</v>
      </c>
      <c r="F23" s="241">
        <v>756</v>
      </c>
    </row>
    <row r="24" spans="1:6" ht="12.75" customHeight="1" x14ac:dyDescent="0.2">
      <c r="A24" s="35">
        <v>21</v>
      </c>
      <c r="B24" s="32" t="s">
        <v>284</v>
      </c>
      <c r="C24" s="40" t="s">
        <v>264</v>
      </c>
      <c r="D24" s="145">
        <f t="shared" si="0"/>
        <v>467.4</v>
      </c>
      <c r="F24" s="241">
        <v>492</v>
      </c>
    </row>
    <row r="25" spans="1:6" ht="12.75" customHeight="1" x14ac:dyDescent="0.2">
      <c r="A25" s="35">
        <v>22</v>
      </c>
      <c r="B25" s="32" t="s">
        <v>285</v>
      </c>
      <c r="C25" s="40" t="s">
        <v>264</v>
      </c>
      <c r="D25" s="145">
        <f t="shared" si="0"/>
        <v>319.2</v>
      </c>
      <c r="F25" s="241">
        <v>336</v>
      </c>
    </row>
    <row r="26" spans="1:6" ht="12.75" customHeight="1" x14ac:dyDescent="0.2">
      <c r="A26" s="35">
        <v>23</v>
      </c>
      <c r="B26" s="32" t="s">
        <v>286</v>
      </c>
      <c r="C26" s="40" t="s">
        <v>264</v>
      </c>
      <c r="D26" s="145">
        <f t="shared" si="0"/>
        <v>319.2</v>
      </c>
      <c r="F26" s="241">
        <v>336</v>
      </c>
    </row>
    <row r="27" spans="1:6" ht="12.75" customHeight="1" x14ac:dyDescent="0.2">
      <c r="A27" s="35">
        <v>24</v>
      </c>
      <c r="B27" s="32" t="s">
        <v>287</v>
      </c>
      <c r="C27" s="40" t="s">
        <v>264</v>
      </c>
      <c r="D27" s="145">
        <f t="shared" si="0"/>
        <v>319.2</v>
      </c>
      <c r="F27" s="241">
        <v>336</v>
      </c>
    </row>
    <row r="28" spans="1:6" ht="12.75" customHeight="1" x14ac:dyDescent="0.2">
      <c r="A28" s="35">
        <v>25</v>
      </c>
      <c r="B28" s="32" t="s">
        <v>288</v>
      </c>
      <c r="C28" s="40" t="s">
        <v>264</v>
      </c>
      <c r="D28" s="145">
        <f t="shared" si="0"/>
        <v>410.4</v>
      </c>
      <c r="F28" s="241">
        <v>432</v>
      </c>
    </row>
    <row r="29" spans="1:6" ht="12.75" customHeight="1" x14ac:dyDescent="0.2">
      <c r="A29" s="35">
        <v>26</v>
      </c>
      <c r="B29" s="32" t="s">
        <v>289</v>
      </c>
      <c r="C29" s="40" t="s">
        <v>264</v>
      </c>
      <c r="D29" s="145">
        <f t="shared" si="0"/>
        <v>581.4</v>
      </c>
      <c r="F29" s="241">
        <v>612</v>
      </c>
    </row>
    <row r="30" spans="1:6" ht="12.75" customHeight="1" x14ac:dyDescent="0.2">
      <c r="A30" s="35">
        <v>27</v>
      </c>
      <c r="B30" s="32" t="s">
        <v>290</v>
      </c>
      <c r="C30" s="40" t="s">
        <v>264</v>
      </c>
      <c r="D30" s="145">
        <f t="shared" si="0"/>
        <v>912</v>
      </c>
      <c r="F30" s="241">
        <v>960</v>
      </c>
    </row>
    <row r="31" spans="1:6" ht="12.75" customHeight="1" x14ac:dyDescent="0.2">
      <c r="A31" s="35">
        <v>28</v>
      </c>
      <c r="B31" s="32" t="s">
        <v>291</v>
      </c>
      <c r="C31" s="40" t="s">
        <v>264</v>
      </c>
      <c r="D31" s="145">
        <f t="shared" si="0"/>
        <v>444.59999999999997</v>
      </c>
      <c r="F31" s="241">
        <v>468</v>
      </c>
    </row>
    <row r="32" spans="1:6" ht="12.75" customHeight="1" x14ac:dyDescent="0.2">
      <c r="A32" s="35">
        <v>29</v>
      </c>
      <c r="B32" s="32" t="s">
        <v>292</v>
      </c>
      <c r="C32" s="40" t="s">
        <v>264</v>
      </c>
      <c r="D32" s="145">
        <f t="shared" si="0"/>
        <v>912</v>
      </c>
      <c r="F32" s="241">
        <v>960</v>
      </c>
    </row>
    <row r="33" spans="1:6" ht="12.75" customHeight="1" x14ac:dyDescent="0.2">
      <c r="A33" s="35">
        <v>30</v>
      </c>
      <c r="B33" s="32" t="s">
        <v>293</v>
      </c>
      <c r="C33" s="40" t="s">
        <v>264</v>
      </c>
      <c r="D33" s="145">
        <f t="shared" si="0"/>
        <v>319.2</v>
      </c>
      <c r="F33" s="241">
        <v>336</v>
      </c>
    </row>
    <row r="34" spans="1:6" ht="27" customHeight="1" x14ac:dyDescent="0.2">
      <c r="A34" s="35">
        <v>31</v>
      </c>
      <c r="B34" s="41" t="s">
        <v>294</v>
      </c>
      <c r="C34" s="42" t="s">
        <v>264</v>
      </c>
      <c r="D34" s="145">
        <f t="shared" si="0"/>
        <v>353.4</v>
      </c>
      <c r="F34" s="268">
        <v>372</v>
      </c>
    </row>
    <row r="35" spans="1:6" ht="12.75" customHeight="1" x14ac:dyDescent="0.2">
      <c r="A35" s="35">
        <v>32</v>
      </c>
      <c r="B35" s="32" t="s">
        <v>295</v>
      </c>
      <c r="C35" s="40" t="s">
        <v>264</v>
      </c>
      <c r="D35" s="145">
        <f t="shared" si="0"/>
        <v>421.79999999999995</v>
      </c>
      <c r="F35" s="241">
        <v>444</v>
      </c>
    </row>
    <row r="36" spans="1:6" ht="12.75" customHeight="1" x14ac:dyDescent="0.2">
      <c r="A36" s="35">
        <v>33</v>
      </c>
      <c r="B36" s="32" t="s">
        <v>296</v>
      </c>
      <c r="C36" s="40" t="s">
        <v>264</v>
      </c>
      <c r="D36" s="145">
        <f t="shared" si="0"/>
        <v>912</v>
      </c>
      <c r="F36" s="241">
        <v>960</v>
      </c>
    </row>
    <row r="37" spans="1:6" ht="12.75" customHeight="1" x14ac:dyDescent="0.2">
      <c r="A37" s="35">
        <v>34</v>
      </c>
      <c r="B37" s="32" t="s">
        <v>297</v>
      </c>
      <c r="C37" s="40" t="s">
        <v>264</v>
      </c>
      <c r="D37" s="145">
        <f t="shared" si="0"/>
        <v>387.59999999999997</v>
      </c>
      <c r="F37" s="241">
        <v>408</v>
      </c>
    </row>
    <row r="38" spans="1:6" ht="12.75" customHeight="1" x14ac:dyDescent="0.2">
      <c r="A38" s="35">
        <v>35</v>
      </c>
      <c r="B38" s="32" t="s">
        <v>298</v>
      </c>
      <c r="C38" s="40" t="s">
        <v>264</v>
      </c>
      <c r="D38" s="145">
        <f t="shared" si="0"/>
        <v>387.59999999999997</v>
      </c>
      <c r="F38" s="241">
        <v>408</v>
      </c>
    </row>
    <row r="39" spans="1:6" ht="27" customHeight="1" x14ac:dyDescent="0.2">
      <c r="A39" s="35">
        <v>36</v>
      </c>
      <c r="B39" s="41" t="s">
        <v>299</v>
      </c>
      <c r="C39" s="42" t="s">
        <v>264</v>
      </c>
      <c r="D39" s="145">
        <f t="shared" si="0"/>
        <v>410.4</v>
      </c>
      <c r="F39" s="268">
        <v>432</v>
      </c>
    </row>
    <row r="40" spans="1:6" ht="12.75" customHeight="1" x14ac:dyDescent="0.2">
      <c r="A40" s="35">
        <v>37</v>
      </c>
      <c r="B40" s="32" t="s">
        <v>300</v>
      </c>
      <c r="C40" s="40" t="s">
        <v>264</v>
      </c>
      <c r="D40" s="145">
        <f t="shared" si="0"/>
        <v>250.79999999999998</v>
      </c>
      <c r="F40" s="241">
        <v>264</v>
      </c>
    </row>
    <row r="41" spans="1:6" ht="12.75" customHeight="1" x14ac:dyDescent="0.2">
      <c r="A41" s="35">
        <v>38</v>
      </c>
      <c r="B41" s="32" t="s">
        <v>301</v>
      </c>
      <c r="C41" s="40" t="s">
        <v>264</v>
      </c>
      <c r="D41" s="145">
        <f t="shared" si="0"/>
        <v>250.79999999999998</v>
      </c>
      <c r="F41" s="241">
        <v>264</v>
      </c>
    </row>
    <row r="42" spans="1:6" ht="12.75" customHeight="1" x14ac:dyDescent="0.2">
      <c r="A42" s="35">
        <v>39</v>
      </c>
      <c r="B42" s="32" t="s">
        <v>302</v>
      </c>
      <c r="C42" s="40" t="s">
        <v>264</v>
      </c>
      <c r="D42" s="145">
        <f t="shared" si="0"/>
        <v>250.79999999999998</v>
      </c>
      <c r="F42" s="241">
        <v>264</v>
      </c>
    </row>
    <row r="43" spans="1:6" ht="12.75" customHeight="1" x14ac:dyDescent="0.2">
      <c r="A43" s="35">
        <v>40</v>
      </c>
      <c r="B43" s="32" t="s">
        <v>303</v>
      </c>
      <c r="C43" s="40" t="s">
        <v>264</v>
      </c>
      <c r="D43" s="145">
        <f t="shared" si="0"/>
        <v>467.4</v>
      </c>
      <c r="F43" s="241">
        <v>492</v>
      </c>
    </row>
    <row r="44" spans="1:6" ht="12.75" customHeight="1" x14ac:dyDescent="0.2">
      <c r="A44" s="35">
        <v>41</v>
      </c>
      <c r="B44" s="32" t="s">
        <v>304</v>
      </c>
      <c r="C44" s="40" t="s">
        <v>264</v>
      </c>
      <c r="D44" s="145">
        <f t="shared" si="0"/>
        <v>216.6</v>
      </c>
      <c r="F44" s="241">
        <v>228</v>
      </c>
    </row>
    <row r="45" spans="1:6" ht="12.75" customHeight="1" x14ac:dyDescent="0.2">
      <c r="A45" s="35">
        <v>42</v>
      </c>
      <c r="B45" s="32" t="s">
        <v>305</v>
      </c>
      <c r="C45" s="40" t="s">
        <v>264</v>
      </c>
      <c r="D45" s="145">
        <f t="shared" si="0"/>
        <v>581.4</v>
      </c>
      <c r="F45" s="241">
        <v>612</v>
      </c>
    </row>
    <row r="46" spans="1:6" ht="12.75" customHeight="1" x14ac:dyDescent="0.2">
      <c r="A46" s="35">
        <v>43</v>
      </c>
      <c r="B46" s="32" t="s">
        <v>306</v>
      </c>
      <c r="C46" s="40" t="s">
        <v>264</v>
      </c>
      <c r="D46" s="145">
        <f t="shared" si="0"/>
        <v>467.4</v>
      </c>
      <c r="F46" s="241">
        <v>492</v>
      </c>
    </row>
    <row r="47" spans="1:6" ht="12.75" customHeight="1" x14ac:dyDescent="0.2">
      <c r="A47" s="35">
        <v>44</v>
      </c>
      <c r="B47" s="32" t="s">
        <v>307</v>
      </c>
      <c r="C47" s="40" t="s">
        <v>264</v>
      </c>
      <c r="D47" s="145">
        <f t="shared" si="0"/>
        <v>273.59999999999997</v>
      </c>
      <c r="F47" s="241">
        <v>288</v>
      </c>
    </row>
    <row r="48" spans="1:6" ht="12.75" customHeight="1" x14ac:dyDescent="0.2">
      <c r="A48" s="35">
        <v>45</v>
      </c>
      <c r="B48" s="32" t="s">
        <v>308</v>
      </c>
      <c r="C48" s="40" t="s">
        <v>264</v>
      </c>
      <c r="D48" s="145">
        <f t="shared" si="0"/>
        <v>1447.8</v>
      </c>
      <c r="F48" s="225">
        <v>1524</v>
      </c>
    </row>
    <row r="49" spans="1:6" ht="12.75" customHeight="1" x14ac:dyDescent="0.2">
      <c r="A49" s="35">
        <v>46</v>
      </c>
      <c r="B49" s="32" t="s">
        <v>309</v>
      </c>
      <c r="C49" s="40" t="s">
        <v>264</v>
      </c>
      <c r="D49" s="145">
        <f t="shared" si="0"/>
        <v>250.79999999999998</v>
      </c>
      <c r="F49" s="241">
        <v>264</v>
      </c>
    </row>
    <row r="50" spans="1:6" ht="12.75" customHeight="1" x14ac:dyDescent="0.2">
      <c r="A50" s="35">
        <v>47</v>
      </c>
      <c r="B50" s="32" t="s">
        <v>310</v>
      </c>
      <c r="C50" s="40" t="s">
        <v>264</v>
      </c>
      <c r="D50" s="145">
        <f t="shared" si="0"/>
        <v>330.59999999999997</v>
      </c>
      <c r="F50" s="241">
        <v>348</v>
      </c>
    </row>
    <row r="51" spans="1:6" ht="12.75" customHeight="1" x14ac:dyDescent="0.2">
      <c r="A51" s="35">
        <v>48</v>
      </c>
      <c r="B51" s="32" t="s">
        <v>311</v>
      </c>
      <c r="C51" s="40" t="s">
        <v>264</v>
      </c>
      <c r="D51" s="145">
        <f t="shared" si="0"/>
        <v>1162.8</v>
      </c>
      <c r="F51" s="225">
        <v>1224</v>
      </c>
    </row>
    <row r="52" spans="1:6" ht="12.75" customHeight="1" x14ac:dyDescent="0.2">
      <c r="A52" s="35">
        <v>49</v>
      </c>
      <c r="B52" s="32" t="s">
        <v>312</v>
      </c>
      <c r="C52" s="40" t="s">
        <v>264</v>
      </c>
      <c r="D52" s="145">
        <f t="shared" si="0"/>
        <v>661.19999999999993</v>
      </c>
      <c r="F52" s="241">
        <v>696</v>
      </c>
    </row>
    <row r="53" spans="1:6" ht="12.75" customHeight="1" x14ac:dyDescent="0.2">
      <c r="A53" s="35">
        <v>50</v>
      </c>
      <c r="B53" s="32" t="s">
        <v>313</v>
      </c>
      <c r="C53" s="40" t="s">
        <v>264</v>
      </c>
      <c r="D53" s="145">
        <f t="shared" si="0"/>
        <v>216.6</v>
      </c>
      <c r="F53" s="241">
        <v>228</v>
      </c>
    </row>
    <row r="54" spans="1:6" ht="12.75" customHeight="1" x14ac:dyDescent="0.2">
      <c r="A54" s="35">
        <v>51</v>
      </c>
      <c r="B54" s="32" t="s">
        <v>314</v>
      </c>
      <c r="C54" s="40" t="s">
        <v>264</v>
      </c>
      <c r="D54" s="145">
        <f t="shared" si="0"/>
        <v>661.19999999999993</v>
      </c>
      <c r="F54" s="241">
        <v>696</v>
      </c>
    </row>
    <row r="55" spans="1:6" ht="12.75" customHeight="1" x14ac:dyDescent="0.2">
      <c r="A55" s="35">
        <v>52</v>
      </c>
      <c r="B55" s="32" t="s">
        <v>315</v>
      </c>
      <c r="C55" s="40" t="s">
        <v>264</v>
      </c>
      <c r="D55" s="145">
        <f t="shared" si="0"/>
        <v>228</v>
      </c>
      <c r="F55" s="241">
        <v>240</v>
      </c>
    </row>
    <row r="56" spans="1:6" ht="12.75" customHeight="1" x14ac:dyDescent="0.2">
      <c r="A56" s="35">
        <v>53</v>
      </c>
      <c r="B56" s="32" t="s">
        <v>316</v>
      </c>
      <c r="C56" s="40" t="s">
        <v>264</v>
      </c>
      <c r="D56" s="145">
        <f t="shared" si="0"/>
        <v>581.4</v>
      </c>
      <c r="F56" s="241">
        <v>612</v>
      </c>
    </row>
    <row r="57" spans="1:6" ht="12.75" customHeight="1" x14ac:dyDescent="0.2">
      <c r="A57" s="35">
        <v>54</v>
      </c>
      <c r="B57" s="32" t="s">
        <v>317</v>
      </c>
      <c r="C57" s="40" t="s">
        <v>264</v>
      </c>
      <c r="D57" s="145">
        <f t="shared" si="0"/>
        <v>330.59999999999997</v>
      </c>
      <c r="F57" s="241">
        <v>348</v>
      </c>
    </row>
    <row r="58" spans="1:6" ht="12.75" customHeight="1" x14ac:dyDescent="0.2">
      <c r="A58" s="35">
        <v>55</v>
      </c>
      <c r="B58" s="32" t="s">
        <v>318</v>
      </c>
      <c r="C58" s="40" t="s">
        <v>264</v>
      </c>
      <c r="D58" s="145">
        <f t="shared" si="0"/>
        <v>467.4</v>
      </c>
      <c r="F58" s="241">
        <v>492</v>
      </c>
    </row>
    <row r="59" spans="1:6" ht="12.75" customHeight="1" x14ac:dyDescent="0.2">
      <c r="A59" s="35">
        <v>56</v>
      </c>
      <c r="B59" s="32" t="s">
        <v>319</v>
      </c>
      <c r="C59" s="40" t="s">
        <v>264</v>
      </c>
      <c r="D59" s="145">
        <f t="shared" si="0"/>
        <v>1219.8</v>
      </c>
      <c r="F59" s="225">
        <v>1284</v>
      </c>
    </row>
    <row r="60" spans="1:6" ht="12.75" customHeight="1" x14ac:dyDescent="0.2">
      <c r="A60" s="35">
        <v>57</v>
      </c>
      <c r="B60" s="32" t="s">
        <v>320</v>
      </c>
      <c r="C60" s="40" t="s">
        <v>264</v>
      </c>
      <c r="D60" s="145">
        <f t="shared" si="0"/>
        <v>444.59999999999997</v>
      </c>
      <c r="F60" s="241">
        <v>468</v>
      </c>
    </row>
    <row r="61" spans="1:6" ht="12.75" customHeight="1" x14ac:dyDescent="0.2">
      <c r="A61" s="35">
        <v>58</v>
      </c>
      <c r="B61" s="32" t="s">
        <v>321</v>
      </c>
      <c r="C61" s="40" t="s">
        <v>264</v>
      </c>
      <c r="D61" s="145">
        <f t="shared" si="0"/>
        <v>421.79999999999995</v>
      </c>
      <c r="F61" s="241">
        <v>444</v>
      </c>
    </row>
    <row r="62" spans="1:6" ht="12.75" customHeight="1" x14ac:dyDescent="0.2">
      <c r="A62" s="35">
        <v>59</v>
      </c>
      <c r="B62" s="32" t="s">
        <v>322</v>
      </c>
      <c r="C62" s="40" t="s">
        <v>264</v>
      </c>
      <c r="D62" s="145">
        <f t="shared" si="0"/>
        <v>2998.2</v>
      </c>
      <c r="F62" s="225">
        <v>3156</v>
      </c>
    </row>
    <row r="63" spans="1:6" ht="12.75" customHeight="1" x14ac:dyDescent="0.2">
      <c r="A63" s="35">
        <v>60</v>
      </c>
      <c r="B63" s="32" t="s">
        <v>323</v>
      </c>
      <c r="C63" s="40" t="s">
        <v>264</v>
      </c>
      <c r="D63" s="145">
        <f t="shared" si="0"/>
        <v>250.79999999999998</v>
      </c>
      <c r="F63" s="241">
        <v>264</v>
      </c>
    </row>
    <row r="64" spans="1:6" ht="12.75" customHeight="1" x14ac:dyDescent="0.2">
      <c r="A64" s="35">
        <v>61</v>
      </c>
      <c r="B64" s="32" t="s">
        <v>324</v>
      </c>
      <c r="C64" s="40" t="s">
        <v>264</v>
      </c>
      <c r="D64" s="145">
        <f t="shared" si="0"/>
        <v>193.79999999999998</v>
      </c>
      <c r="F64" s="241">
        <v>204</v>
      </c>
    </row>
    <row r="65" spans="1:6" ht="12.75" customHeight="1" x14ac:dyDescent="0.2">
      <c r="A65" s="35">
        <v>62</v>
      </c>
      <c r="B65" s="32" t="s">
        <v>325</v>
      </c>
      <c r="C65" s="40" t="s">
        <v>264</v>
      </c>
      <c r="D65" s="145">
        <f t="shared" si="0"/>
        <v>570</v>
      </c>
      <c r="F65" s="241">
        <v>600</v>
      </c>
    </row>
    <row r="66" spans="1:6" ht="12.75" customHeight="1" x14ac:dyDescent="0.2">
      <c r="A66" s="35">
        <v>63</v>
      </c>
      <c r="B66" s="32" t="s">
        <v>326</v>
      </c>
      <c r="C66" s="40" t="s">
        <v>264</v>
      </c>
      <c r="D66" s="145">
        <f t="shared" si="0"/>
        <v>421.79999999999995</v>
      </c>
      <c r="F66" s="241">
        <v>444</v>
      </c>
    </row>
    <row r="67" spans="1:6" ht="12.75" customHeight="1" x14ac:dyDescent="0.2">
      <c r="A67" s="35">
        <v>64</v>
      </c>
      <c r="B67" s="32" t="s">
        <v>327</v>
      </c>
      <c r="C67" s="40" t="s">
        <v>264</v>
      </c>
      <c r="D67" s="145">
        <f t="shared" si="0"/>
        <v>205.2</v>
      </c>
      <c r="F67" s="241">
        <v>216</v>
      </c>
    </row>
    <row r="68" spans="1:6" ht="12.75" customHeight="1" x14ac:dyDescent="0.2">
      <c r="A68" s="35">
        <v>65</v>
      </c>
      <c r="B68" s="32" t="s">
        <v>328</v>
      </c>
      <c r="C68" s="40" t="s">
        <v>264</v>
      </c>
      <c r="D68" s="145">
        <f t="shared" si="0"/>
        <v>193.79999999999998</v>
      </c>
      <c r="F68" s="241">
        <v>204</v>
      </c>
    </row>
    <row r="69" spans="1:6" ht="12.75" customHeight="1" x14ac:dyDescent="0.2">
      <c r="A69" s="35">
        <v>66</v>
      </c>
      <c r="B69" s="32" t="s">
        <v>329</v>
      </c>
      <c r="C69" s="40" t="s">
        <v>264</v>
      </c>
      <c r="D69" s="145">
        <f t="shared" ref="D69:D132" si="1">0.95*F69</f>
        <v>718.19999999999993</v>
      </c>
      <c r="F69" s="241">
        <v>756</v>
      </c>
    </row>
    <row r="70" spans="1:6" ht="12.75" customHeight="1" x14ac:dyDescent="0.2">
      <c r="A70" s="35">
        <v>67</v>
      </c>
      <c r="B70" s="32" t="s">
        <v>330</v>
      </c>
      <c r="C70" s="40" t="s">
        <v>264</v>
      </c>
      <c r="D70" s="145">
        <f t="shared" si="1"/>
        <v>1301.5</v>
      </c>
      <c r="F70" s="225">
        <v>1370</v>
      </c>
    </row>
    <row r="71" spans="1:6" ht="12.75" customHeight="1" x14ac:dyDescent="0.2">
      <c r="A71" s="35">
        <v>68</v>
      </c>
      <c r="B71" s="32" t="s">
        <v>331</v>
      </c>
      <c r="C71" s="40" t="s">
        <v>264</v>
      </c>
      <c r="D71" s="145">
        <f t="shared" si="1"/>
        <v>1083</v>
      </c>
      <c r="F71" s="225">
        <v>1140</v>
      </c>
    </row>
    <row r="72" spans="1:6" ht="12.75" customHeight="1" x14ac:dyDescent="0.2">
      <c r="A72" s="35">
        <v>69</v>
      </c>
      <c r="B72" s="32" t="s">
        <v>332</v>
      </c>
      <c r="C72" s="40" t="s">
        <v>264</v>
      </c>
      <c r="D72" s="145">
        <f t="shared" si="1"/>
        <v>102.6</v>
      </c>
      <c r="F72" s="241">
        <v>108</v>
      </c>
    </row>
    <row r="73" spans="1:6" ht="12.75" customHeight="1" x14ac:dyDescent="0.2">
      <c r="A73" s="35">
        <v>70</v>
      </c>
      <c r="B73" s="32" t="s">
        <v>333</v>
      </c>
      <c r="C73" s="40" t="s">
        <v>264</v>
      </c>
      <c r="D73" s="145">
        <f t="shared" si="1"/>
        <v>319.2</v>
      </c>
      <c r="F73" s="241">
        <v>336</v>
      </c>
    </row>
    <row r="74" spans="1:6" ht="12.75" customHeight="1" x14ac:dyDescent="0.2">
      <c r="A74" s="35">
        <v>71</v>
      </c>
      <c r="B74" s="32" t="s">
        <v>334</v>
      </c>
      <c r="C74" s="40" t="s">
        <v>264</v>
      </c>
      <c r="D74" s="145">
        <f t="shared" si="1"/>
        <v>239.39999999999998</v>
      </c>
      <c r="F74" s="241">
        <v>252</v>
      </c>
    </row>
    <row r="75" spans="1:6" ht="12.75" customHeight="1" x14ac:dyDescent="0.2">
      <c r="A75" s="35">
        <v>72</v>
      </c>
      <c r="B75" s="32" t="s">
        <v>335</v>
      </c>
      <c r="C75" s="40" t="s">
        <v>264</v>
      </c>
      <c r="D75" s="145">
        <f t="shared" si="1"/>
        <v>216.6</v>
      </c>
      <c r="F75" s="241">
        <v>228</v>
      </c>
    </row>
    <row r="76" spans="1:6" ht="12.75" customHeight="1" x14ac:dyDescent="0.2">
      <c r="A76" s="35">
        <v>73</v>
      </c>
      <c r="B76" s="32" t="s">
        <v>336</v>
      </c>
      <c r="C76" s="40" t="s">
        <v>264</v>
      </c>
      <c r="D76" s="145">
        <f t="shared" si="1"/>
        <v>239.39999999999998</v>
      </c>
      <c r="F76" s="241">
        <v>252</v>
      </c>
    </row>
    <row r="77" spans="1:6" ht="12.75" customHeight="1" x14ac:dyDescent="0.2">
      <c r="A77" s="35">
        <v>74</v>
      </c>
      <c r="B77" s="32" t="s">
        <v>337</v>
      </c>
      <c r="C77" s="40" t="s">
        <v>264</v>
      </c>
      <c r="D77" s="145">
        <f t="shared" si="1"/>
        <v>1094.3999999999999</v>
      </c>
      <c r="F77" s="225">
        <v>1152</v>
      </c>
    </row>
    <row r="78" spans="1:6" ht="12.75" customHeight="1" x14ac:dyDescent="0.2">
      <c r="A78" s="35">
        <v>75</v>
      </c>
      <c r="B78" s="32" t="s">
        <v>338</v>
      </c>
      <c r="C78" s="40" t="s">
        <v>264</v>
      </c>
      <c r="D78" s="145">
        <f t="shared" si="1"/>
        <v>148.19999999999999</v>
      </c>
      <c r="F78" s="241">
        <v>156</v>
      </c>
    </row>
    <row r="79" spans="1:6" ht="12.75" customHeight="1" x14ac:dyDescent="0.2">
      <c r="A79" s="35">
        <v>76</v>
      </c>
      <c r="B79" s="32" t="s">
        <v>339</v>
      </c>
      <c r="C79" s="40" t="s">
        <v>264</v>
      </c>
      <c r="D79" s="145">
        <f t="shared" si="1"/>
        <v>148.19999999999999</v>
      </c>
      <c r="F79" s="241">
        <v>156</v>
      </c>
    </row>
    <row r="80" spans="1:6" ht="12.75" customHeight="1" x14ac:dyDescent="0.2">
      <c r="A80" s="35">
        <v>77</v>
      </c>
      <c r="B80" s="32" t="s">
        <v>340</v>
      </c>
      <c r="C80" s="40" t="s">
        <v>264</v>
      </c>
      <c r="D80" s="145">
        <f t="shared" si="1"/>
        <v>524.4</v>
      </c>
      <c r="F80" s="241">
        <v>552</v>
      </c>
    </row>
    <row r="81" spans="1:6" ht="17.25" customHeight="1" x14ac:dyDescent="0.2">
      <c r="A81" s="35">
        <v>78</v>
      </c>
      <c r="B81" s="32" t="s">
        <v>341</v>
      </c>
      <c r="C81" s="40" t="s">
        <v>264</v>
      </c>
      <c r="D81" s="145">
        <f t="shared" si="1"/>
        <v>467.4</v>
      </c>
      <c r="F81" s="241">
        <v>492</v>
      </c>
    </row>
    <row r="82" spans="1:6" ht="12.75" customHeight="1" x14ac:dyDescent="0.2">
      <c r="A82" s="35">
        <v>79</v>
      </c>
      <c r="B82" s="32" t="s">
        <v>342</v>
      </c>
      <c r="C82" s="40" t="s">
        <v>264</v>
      </c>
      <c r="D82" s="145">
        <f t="shared" si="1"/>
        <v>718.19999999999993</v>
      </c>
      <c r="F82" s="241">
        <v>756</v>
      </c>
    </row>
    <row r="83" spans="1:6" ht="27" customHeight="1" x14ac:dyDescent="0.2">
      <c r="A83" s="35">
        <v>80</v>
      </c>
      <c r="B83" s="41" t="s">
        <v>343</v>
      </c>
      <c r="C83" s="42" t="s">
        <v>264</v>
      </c>
      <c r="D83" s="145">
        <f t="shared" si="1"/>
        <v>718.19999999999993</v>
      </c>
      <c r="F83" s="268">
        <v>756</v>
      </c>
    </row>
    <row r="84" spans="1:6" ht="12.75" customHeight="1" x14ac:dyDescent="0.2">
      <c r="A84" s="35">
        <v>81</v>
      </c>
      <c r="B84" s="32" t="s">
        <v>344</v>
      </c>
      <c r="C84" s="40" t="s">
        <v>264</v>
      </c>
      <c r="D84" s="145">
        <f t="shared" si="1"/>
        <v>421.79999999999995</v>
      </c>
      <c r="F84" s="241">
        <v>444</v>
      </c>
    </row>
    <row r="85" spans="1:6" ht="12.75" customHeight="1" x14ac:dyDescent="0.2">
      <c r="A85" s="35">
        <v>82</v>
      </c>
      <c r="B85" s="32" t="s">
        <v>345</v>
      </c>
      <c r="C85" s="40" t="s">
        <v>264</v>
      </c>
      <c r="D85" s="145">
        <f t="shared" si="1"/>
        <v>205.2</v>
      </c>
      <c r="F85" s="241">
        <v>216</v>
      </c>
    </row>
    <row r="86" spans="1:6" ht="27" customHeight="1" x14ac:dyDescent="0.2">
      <c r="A86" s="35">
        <v>83</v>
      </c>
      <c r="B86" s="43" t="s">
        <v>346</v>
      </c>
      <c r="C86" s="42" t="s">
        <v>264</v>
      </c>
      <c r="D86" s="145">
        <f t="shared" si="1"/>
        <v>205.2</v>
      </c>
      <c r="F86" s="268">
        <v>216</v>
      </c>
    </row>
    <row r="87" spans="1:6" ht="12.75" customHeight="1" x14ac:dyDescent="0.2">
      <c r="A87" s="35">
        <v>84</v>
      </c>
      <c r="B87" s="32" t="s">
        <v>347</v>
      </c>
      <c r="C87" s="40" t="s">
        <v>264</v>
      </c>
      <c r="D87" s="145">
        <f t="shared" si="1"/>
        <v>444.59999999999997</v>
      </c>
      <c r="F87" s="241">
        <v>468</v>
      </c>
    </row>
    <row r="88" spans="1:6" ht="27" customHeight="1" x14ac:dyDescent="0.2">
      <c r="A88" s="35">
        <v>85</v>
      </c>
      <c r="B88" s="41" t="s">
        <v>348</v>
      </c>
      <c r="C88" s="42" t="s">
        <v>264</v>
      </c>
      <c r="D88" s="145">
        <f t="shared" si="1"/>
        <v>581.4</v>
      </c>
      <c r="F88" s="268">
        <v>612</v>
      </c>
    </row>
    <row r="89" spans="1:6" ht="12.75" customHeight="1" x14ac:dyDescent="0.2">
      <c r="A89" s="35">
        <v>86</v>
      </c>
      <c r="B89" s="32" t="s">
        <v>349</v>
      </c>
      <c r="C89" s="40" t="s">
        <v>264</v>
      </c>
      <c r="D89" s="145">
        <f t="shared" si="1"/>
        <v>718.19999999999993</v>
      </c>
      <c r="F89" s="241">
        <v>756</v>
      </c>
    </row>
    <row r="90" spans="1:6" ht="12.75" customHeight="1" x14ac:dyDescent="0.2">
      <c r="A90" s="35">
        <v>87</v>
      </c>
      <c r="B90" s="32" t="s">
        <v>350</v>
      </c>
      <c r="C90" s="40" t="s">
        <v>264</v>
      </c>
      <c r="D90" s="145">
        <f t="shared" si="1"/>
        <v>524.4</v>
      </c>
      <c r="F90" s="241">
        <v>552</v>
      </c>
    </row>
    <row r="91" spans="1:6" ht="12.75" customHeight="1" x14ac:dyDescent="0.2">
      <c r="A91" s="35">
        <v>88</v>
      </c>
      <c r="B91" s="32" t="s">
        <v>351</v>
      </c>
      <c r="C91" s="40" t="s">
        <v>264</v>
      </c>
      <c r="D91" s="145">
        <f t="shared" si="1"/>
        <v>444.59999999999997</v>
      </c>
      <c r="F91" s="241">
        <v>468</v>
      </c>
    </row>
    <row r="92" spans="1:6" ht="12.75" customHeight="1" x14ac:dyDescent="0.2">
      <c r="A92" s="35">
        <v>89</v>
      </c>
      <c r="B92" s="32" t="s">
        <v>352</v>
      </c>
      <c r="C92" s="40" t="s">
        <v>264</v>
      </c>
      <c r="D92" s="145">
        <f t="shared" si="1"/>
        <v>1219.8</v>
      </c>
      <c r="F92" s="225">
        <v>1284</v>
      </c>
    </row>
    <row r="93" spans="1:6" ht="12.75" customHeight="1" x14ac:dyDescent="0.2">
      <c r="A93" s="35">
        <v>90</v>
      </c>
      <c r="B93" s="32" t="s">
        <v>353</v>
      </c>
      <c r="C93" s="40" t="s">
        <v>264</v>
      </c>
      <c r="D93" s="145">
        <f t="shared" si="1"/>
        <v>524.4</v>
      </c>
      <c r="F93" s="241">
        <v>552</v>
      </c>
    </row>
    <row r="94" spans="1:6" ht="12.75" customHeight="1" x14ac:dyDescent="0.2">
      <c r="A94" s="35">
        <v>91</v>
      </c>
      <c r="B94" s="32" t="s">
        <v>354</v>
      </c>
      <c r="C94" s="40" t="s">
        <v>264</v>
      </c>
      <c r="D94" s="145">
        <f t="shared" si="1"/>
        <v>467.4</v>
      </c>
      <c r="F94" s="241">
        <v>492</v>
      </c>
    </row>
    <row r="95" spans="1:6" ht="12.75" customHeight="1" x14ac:dyDescent="0.2">
      <c r="A95" s="35">
        <v>92</v>
      </c>
      <c r="B95" s="32" t="s">
        <v>355</v>
      </c>
      <c r="C95" s="40" t="s">
        <v>264</v>
      </c>
      <c r="D95" s="145">
        <f t="shared" si="1"/>
        <v>718.19999999999993</v>
      </c>
      <c r="F95" s="241">
        <v>756</v>
      </c>
    </row>
    <row r="96" spans="1:6" ht="12.75" customHeight="1" x14ac:dyDescent="0.2">
      <c r="A96" s="35">
        <v>93</v>
      </c>
      <c r="B96" s="32" t="s">
        <v>356</v>
      </c>
      <c r="C96" s="40" t="s">
        <v>264</v>
      </c>
      <c r="D96" s="145">
        <f t="shared" si="1"/>
        <v>1083</v>
      </c>
      <c r="F96" s="225">
        <v>1140</v>
      </c>
    </row>
    <row r="97" spans="1:6" ht="12.75" customHeight="1" x14ac:dyDescent="0.2">
      <c r="A97" s="35">
        <v>94</v>
      </c>
      <c r="B97" s="32" t="s">
        <v>357</v>
      </c>
      <c r="C97" s="40" t="s">
        <v>264</v>
      </c>
      <c r="D97" s="145">
        <f t="shared" si="1"/>
        <v>285</v>
      </c>
      <c r="F97" s="241">
        <v>300</v>
      </c>
    </row>
    <row r="98" spans="1:6" ht="12.75" customHeight="1" x14ac:dyDescent="0.2">
      <c r="A98" s="35">
        <v>95</v>
      </c>
      <c r="B98" s="32" t="s">
        <v>358</v>
      </c>
      <c r="C98" s="40" t="s">
        <v>264</v>
      </c>
      <c r="D98" s="145">
        <f t="shared" si="1"/>
        <v>1858.1999999999998</v>
      </c>
      <c r="F98" s="225">
        <v>1956</v>
      </c>
    </row>
    <row r="99" spans="1:6" ht="12.75" customHeight="1" x14ac:dyDescent="0.2">
      <c r="A99" s="35">
        <v>96</v>
      </c>
      <c r="B99" s="32" t="s">
        <v>359</v>
      </c>
      <c r="C99" s="40" t="s">
        <v>264</v>
      </c>
      <c r="D99" s="145">
        <f t="shared" si="1"/>
        <v>661.19999999999993</v>
      </c>
      <c r="F99" s="241">
        <v>696</v>
      </c>
    </row>
    <row r="100" spans="1:6" ht="12.75" customHeight="1" x14ac:dyDescent="0.2">
      <c r="A100" s="35">
        <v>97</v>
      </c>
      <c r="B100" s="32" t="s">
        <v>360</v>
      </c>
      <c r="C100" s="40" t="s">
        <v>264</v>
      </c>
      <c r="D100" s="145">
        <f t="shared" si="1"/>
        <v>1094.3999999999999</v>
      </c>
      <c r="F100" s="225">
        <v>1152</v>
      </c>
    </row>
    <row r="101" spans="1:6" ht="12.75" customHeight="1" x14ac:dyDescent="0.2">
      <c r="A101" s="35">
        <v>98</v>
      </c>
      <c r="B101" s="32" t="s">
        <v>361</v>
      </c>
      <c r="C101" s="40" t="s">
        <v>264</v>
      </c>
      <c r="D101" s="145">
        <f t="shared" si="1"/>
        <v>1094.3999999999999</v>
      </c>
      <c r="F101" s="225">
        <v>1152</v>
      </c>
    </row>
    <row r="102" spans="1:6" ht="12.75" customHeight="1" x14ac:dyDescent="0.2">
      <c r="A102" s="35">
        <v>99</v>
      </c>
      <c r="B102" s="32" t="s">
        <v>362</v>
      </c>
      <c r="C102" s="40" t="s">
        <v>264</v>
      </c>
      <c r="D102" s="145">
        <f t="shared" si="1"/>
        <v>684</v>
      </c>
      <c r="F102" s="241">
        <v>720</v>
      </c>
    </row>
    <row r="103" spans="1:6" ht="12.75" customHeight="1" x14ac:dyDescent="0.2">
      <c r="A103" s="35">
        <v>100</v>
      </c>
      <c r="B103" s="32" t="s">
        <v>363</v>
      </c>
      <c r="C103" s="40" t="s">
        <v>264</v>
      </c>
      <c r="D103" s="145">
        <f t="shared" si="1"/>
        <v>410.4</v>
      </c>
      <c r="F103" s="241">
        <v>432</v>
      </c>
    </row>
    <row r="104" spans="1:6" ht="12.75" customHeight="1" x14ac:dyDescent="0.2">
      <c r="A104" s="35">
        <v>101</v>
      </c>
      <c r="B104" s="32" t="s">
        <v>364</v>
      </c>
      <c r="C104" s="40" t="s">
        <v>264</v>
      </c>
      <c r="D104" s="145">
        <f t="shared" si="1"/>
        <v>273.59999999999997</v>
      </c>
      <c r="F104" s="241">
        <v>288</v>
      </c>
    </row>
    <row r="105" spans="1:6" ht="12.75" customHeight="1" x14ac:dyDescent="0.2">
      <c r="A105" s="35">
        <v>102</v>
      </c>
      <c r="B105" s="32" t="s">
        <v>365</v>
      </c>
      <c r="C105" s="40" t="s">
        <v>264</v>
      </c>
      <c r="D105" s="145">
        <f t="shared" si="1"/>
        <v>581.4</v>
      </c>
      <c r="F105" s="241">
        <v>612</v>
      </c>
    </row>
    <row r="106" spans="1:6" ht="12.75" customHeight="1" x14ac:dyDescent="0.2">
      <c r="A106" s="35">
        <v>103</v>
      </c>
      <c r="B106" s="32" t="s">
        <v>366</v>
      </c>
      <c r="C106" s="40" t="s">
        <v>264</v>
      </c>
      <c r="D106" s="145">
        <f t="shared" si="1"/>
        <v>467.4</v>
      </c>
      <c r="F106" s="241">
        <v>492</v>
      </c>
    </row>
    <row r="107" spans="1:6" ht="12.75" customHeight="1" x14ac:dyDescent="0.2">
      <c r="A107" s="35">
        <v>104</v>
      </c>
      <c r="B107" s="32" t="s">
        <v>367</v>
      </c>
      <c r="C107" s="40" t="s">
        <v>264</v>
      </c>
      <c r="D107" s="145">
        <f t="shared" si="1"/>
        <v>912</v>
      </c>
      <c r="F107" s="241">
        <v>960</v>
      </c>
    </row>
    <row r="108" spans="1:6" ht="12.75" customHeight="1" x14ac:dyDescent="0.2">
      <c r="A108" s="35">
        <v>105</v>
      </c>
      <c r="B108" s="32" t="s">
        <v>368</v>
      </c>
      <c r="C108" s="40" t="s">
        <v>264</v>
      </c>
      <c r="D108" s="145">
        <f t="shared" si="1"/>
        <v>273.59999999999997</v>
      </c>
      <c r="F108" s="241">
        <v>288</v>
      </c>
    </row>
    <row r="109" spans="1:6" ht="12.75" customHeight="1" x14ac:dyDescent="0.2">
      <c r="A109" s="35">
        <v>106</v>
      </c>
      <c r="B109" s="32" t="s">
        <v>369</v>
      </c>
      <c r="C109" s="40" t="s">
        <v>264</v>
      </c>
      <c r="D109" s="145">
        <f t="shared" si="1"/>
        <v>467.4</v>
      </c>
      <c r="F109" s="241">
        <v>492</v>
      </c>
    </row>
    <row r="110" spans="1:6" ht="12.75" customHeight="1" x14ac:dyDescent="0.2">
      <c r="A110" s="35">
        <v>107</v>
      </c>
      <c r="B110" s="32" t="s">
        <v>370</v>
      </c>
      <c r="C110" s="40" t="s">
        <v>264</v>
      </c>
      <c r="D110" s="145">
        <f t="shared" si="1"/>
        <v>535.79999999999995</v>
      </c>
      <c r="F110" s="241">
        <v>564</v>
      </c>
    </row>
    <row r="111" spans="1:6" ht="12.75" customHeight="1" x14ac:dyDescent="0.2">
      <c r="A111" s="35">
        <v>108</v>
      </c>
      <c r="B111" s="32" t="s">
        <v>371</v>
      </c>
      <c r="C111" s="40" t="s">
        <v>264</v>
      </c>
      <c r="D111" s="145">
        <f t="shared" si="1"/>
        <v>5369.4</v>
      </c>
      <c r="F111" s="225">
        <v>5652</v>
      </c>
    </row>
    <row r="112" spans="1:6" ht="12.75" customHeight="1" x14ac:dyDescent="0.2">
      <c r="A112" s="35">
        <v>109</v>
      </c>
      <c r="B112" s="32" t="s">
        <v>372</v>
      </c>
      <c r="C112" s="40" t="s">
        <v>264</v>
      </c>
      <c r="D112" s="145">
        <f t="shared" si="1"/>
        <v>501.59999999999997</v>
      </c>
      <c r="F112" s="241">
        <v>528</v>
      </c>
    </row>
    <row r="113" spans="1:6" ht="12.75" customHeight="1" x14ac:dyDescent="0.2">
      <c r="A113" s="35">
        <v>110</v>
      </c>
      <c r="B113" s="32" t="s">
        <v>373</v>
      </c>
      <c r="C113" s="40" t="s">
        <v>264</v>
      </c>
      <c r="D113" s="145">
        <f t="shared" si="1"/>
        <v>273.59999999999997</v>
      </c>
      <c r="F113" s="241">
        <v>288</v>
      </c>
    </row>
    <row r="114" spans="1:6" ht="12.75" customHeight="1" x14ac:dyDescent="0.2">
      <c r="A114" s="35">
        <v>111</v>
      </c>
      <c r="B114" s="32" t="s">
        <v>374</v>
      </c>
      <c r="C114" s="40" t="s">
        <v>264</v>
      </c>
      <c r="D114" s="145">
        <f t="shared" si="1"/>
        <v>273.59999999999997</v>
      </c>
      <c r="F114" s="241">
        <v>288</v>
      </c>
    </row>
    <row r="115" spans="1:6" ht="12.75" customHeight="1" x14ac:dyDescent="0.2">
      <c r="A115" s="35">
        <v>112</v>
      </c>
      <c r="B115" s="32" t="s">
        <v>375</v>
      </c>
      <c r="C115" s="40" t="s">
        <v>264</v>
      </c>
      <c r="D115" s="145">
        <f t="shared" si="1"/>
        <v>775.19999999999993</v>
      </c>
      <c r="F115" s="241">
        <v>816</v>
      </c>
    </row>
    <row r="116" spans="1:6" ht="12.75" customHeight="1" x14ac:dyDescent="0.2">
      <c r="A116" s="35">
        <v>113</v>
      </c>
      <c r="B116" s="32" t="s">
        <v>376</v>
      </c>
      <c r="C116" s="40" t="s">
        <v>264</v>
      </c>
      <c r="D116" s="145">
        <f t="shared" si="1"/>
        <v>444.59999999999997</v>
      </c>
      <c r="F116" s="241">
        <v>468</v>
      </c>
    </row>
    <row r="117" spans="1:6" ht="12.75" customHeight="1" x14ac:dyDescent="0.2">
      <c r="A117" s="35">
        <v>114</v>
      </c>
      <c r="B117" s="32" t="s">
        <v>377</v>
      </c>
      <c r="C117" s="40" t="s">
        <v>264</v>
      </c>
      <c r="D117" s="145">
        <f t="shared" si="1"/>
        <v>775.19999999999993</v>
      </c>
      <c r="F117" s="241">
        <v>816</v>
      </c>
    </row>
    <row r="118" spans="1:6" ht="12.75" customHeight="1" x14ac:dyDescent="0.2">
      <c r="A118" s="35">
        <v>115</v>
      </c>
      <c r="B118" s="32" t="s">
        <v>378</v>
      </c>
      <c r="C118" s="40" t="s">
        <v>264</v>
      </c>
      <c r="D118" s="145">
        <f t="shared" si="1"/>
        <v>467.4</v>
      </c>
      <c r="F118" s="241">
        <v>492</v>
      </c>
    </row>
    <row r="119" spans="1:6" ht="12.75" customHeight="1" x14ac:dyDescent="0.2">
      <c r="A119" s="35">
        <v>116</v>
      </c>
      <c r="B119" s="32" t="s">
        <v>379</v>
      </c>
      <c r="C119" s="40" t="s">
        <v>264</v>
      </c>
      <c r="D119" s="145">
        <f t="shared" si="1"/>
        <v>581.4</v>
      </c>
      <c r="F119" s="241">
        <v>612</v>
      </c>
    </row>
    <row r="120" spans="1:6" ht="12.75" customHeight="1" x14ac:dyDescent="0.2">
      <c r="A120" s="35">
        <v>117</v>
      </c>
      <c r="B120" s="32" t="s">
        <v>380</v>
      </c>
      <c r="C120" s="40" t="s">
        <v>264</v>
      </c>
      <c r="D120" s="145">
        <f t="shared" si="1"/>
        <v>273.59999999999997</v>
      </c>
      <c r="F120" s="241">
        <v>288</v>
      </c>
    </row>
    <row r="121" spans="1:6" ht="12.75" customHeight="1" x14ac:dyDescent="0.2">
      <c r="A121" s="35">
        <v>118</v>
      </c>
      <c r="B121" s="32" t="s">
        <v>381</v>
      </c>
      <c r="C121" s="40" t="s">
        <v>264</v>
      </c>
      <c r="D121" s="145">
        <f t="shared" si="1"/>
        <v>102.6</v>
      </c>
      <c r="F121" s="241">
        <v>108</v>
      </c>
    </row>
    <row r="122" spans="1:6" ht="12.75" customHeight="1" x14ac:dyDescent="0.2">
      <c r="A122" s="35">
        <v>119</v>
      </c>
      <c r="B122" s="32" t="s">
        <v>382</v>
      </c>
      <c r="C122" s="40" t="s">
        <v>264</v>
      </c>
      <c r="D122" s="145">
        <f t="shared" si="1"/>
        <v>421.79999999999995</v>
      </c>
      <c r="F122" s="241">
        <v>444</v>
      </c>
    </row>
    <row r="123" spans="1:6" ht="12.75" customHeight="1" x14ac:dyDescent="0.2">
      <c r="A123" s="35">
        <v>120</v>
      </c>
      <c r="B123" s="32" t="s">
        <v>383</v>
      </c>
      <c r="C123" s="40" t="s">
        <v>264</v>
      </c>
      <c r="D123" s="145">
        <f t="shared" si="1"/>
        <v>410.4</v>
      </c>
      <c r="F123" s="241">
        <v>432</v>
      </c>
    </row>
    <row r="124" spans="1:6" ht="12.75" customHeight="1" x14ac:dyDescent="0.2">
      <c r="A124" s="35">
        <v>121</v>
      </c>
      <c r="B124" s="32" t="s">
        <v>384</v>
      </c>
      <c r="C124" s="40" t="s">
        <v>264</v>
      </c>
      <c r="D124" s="145">
        <f t="shared" si="1"/>
        <v>558.6</v>
      </c>
      <c r="F124" s="241">
        <v>588</v>
      </c>
    </row>
    <row r="125" spans="1:6" ht="12.75" customHeight="1" x14ac:dyDescent="0.2">
      <c r="A125" s="35">
        <v>122</v>
      </c>
      <c r="B125" s="32" t="s">
        <v>385</v>
      </c>
      <c r="C125" s="40" t="s">
        <v>264</v>
      </c>
      <c r="D125" s="145">
        <f t="shared" si="1"/>
        <v>581.4</v>
      </c>
      <c r="F125" s="241">
        <v>612</v>
      </c>
    </row>
    <row r="126" spans="1:6" ht="12.75" customHeight="1" x14ac:dyDescent="0.2">
      <c r="A126" s="35">
        <v>123</v>
      </c>
      <c r="B126" s="32" t="s">
        <v>386</v>
      </c>
      <c r="C126" s="40" t="s">
        <v>264</v>
      </c>
      <c r="D126" s="145">
        <f t="shared" si="1"/>
        <v>102.6</v>
      </c>
      <c r="F126" s="241">
        <v>108</v>
      </c>
    </row>
    <row r="127" spans="1:6" ht="12.75" customHeight="1" x14ac:dyDescent="0.2">
      <c r="A127" s="35">
        <v>124</v>
      </c>
      <c r="B127" s="32" t="s">
        <v>387</v>
      </c>
      <c r="C127" s="40" t="s">
        <v>264</v>
      </c>
      <c r="D127" s="145">
        <f t="shared" si="1"/>
        <v>3180.6</v>
      </c>
      <c r="F127" s="225">
        <v>3348</v>
      </c>
    </row>
    <row r="128" spans="1:6" ht="12.75" customHeight="1" x14ac:dyDescent="0.2">
      <c r="A128" s="35">
        <v>125</v>
      </c>
      <c r="B128" s="32" t="s">
        <v>388</v>
      </c>
      <c r="C128" s="40" t="s">
        <v>264</v>
      </c>
      <c r="D128" s="145">
        <f t="shared" si="1"/>
        <v>912</v>
      </c>
      <c r="F128" s="241">
        <v>960</v>
      </c>
    </row>
    <row r="129" spans="1:6" ht="12.75" customHeight="1" x14ac:dyDescent="0.2">
      <c r="A129" s="35">
        <v>126</v>
      </c>
      <c r="B129" s="32" t="s">
        <v>389</v>
      </c>
      <c r="C129" s="40" t="s">
        <v>264</v>
      </c>
      <c r="D129" s="145">
        <f t="shared" si="1"/>
        <v>57</v>
      </c>
      <c r="F129" s="241">
        <v>60</v>
      </c>
    </row>
    <row r="130" spans="1:6" ht="12.75" customHeight="1" x14ac:dyDescent="0.2">
      <c r="A130" s="35">
        <v>127</v>
      </c>
      <c r="B130" s="32" t="s">
        <v>390</v>
      </c>
      <c r="C130" s="40" t="s">
        <v>264</v>
      </c>
      <c r="D130" s="145">
        <f t="shared" si="1"/>
        <v>250.79999999999998</v>
      </c>
      <c r="F130" s="241">
        <v>264</v>
      </c>
    </row>
    <row r="131" spans="1:6" ht="12.75" customHeight="1" x14ac:dyDescent="0.2">
      <c r="A131" s="35">
        <v>128</v>
      </c>
      <c r="B131" s="32" t="s">
        <v>391</v>
      </c>
      <c r="C131" s="40" t="s">
        <v>264</v>
      </c>
      <c r="D131" s="145">
        <f t="shared" si="1"/>
        <v>250.79999999999998</v>
      </c>
      <c r="F131" s="241">
        <v>264</v>
      </c>
    </row>
    <row r="132" spans="1:6" ht="12.75" customHeight="1" x14ac:dyDescent="0.2">
      <c r="A132" s="35">
        <v>129</v>
      </c>
      <c r="B132" s="32" t="s">
        <v>392</v>
      </c>
      <c r="C132" s="40" t="s">
        <v>264</v>
      </c>
      <c r="D132" s="145">
        <f t="shared" si="1"/>
        <v>273.59999999999997</v>
      </c>
      <c r="F132" s="241">
        <v>288</v>
      </c>
    </row>
    <row r="133" spans="1:6" ht="12.75" customHeight="1" x14ac:dyDescent="0.2">
      <c r="A133" s="35">
        <v>130</v>
      </c>
      <c r="B133" s="32" t="s">
        <v>393</v>
      </c>
      <c r="C133" s="40" t="s">
        <v>264</v>
      </c>
      <c r="D133" s="145">
        <f t="shared" ref="D133:D196" si="2">0.95*F133</f>
        <v>775.19999999999993</v>
      </c>
      <c r="F133" s="241">
        <v>816</v>
      </c>
    </row>
    <row r="134" spans="1:6" ht="12.75" customHeight="1" x14ac:dyDescent="0.2">
      <c r="A134" s="35">
        <v>131</v>
      </c>
      <c r="B134" s="32" t="s">
        <v>394</v>
      </c>
      <c r="C134" s="40" t="s">
        <v>264</v>
      </c>
      <c r="D134" s="145">
        <f t="shared" si="2"/>
        <v>775.19999999999993</v>
      </c>
      <c r="F134" s="241">
        <v>816</v>
      </c>
    </row>
    <row r="135" spans="1:6" ht="12.75" customHeight="1" x14ac:dyDescent="0.2">
      <c r="A135" s="35">
        <v>132</v>
      </c>
      <c r="B135" s="32" t="s">
        <v>395</v>
      </c>
      <c r="C135" s="40" t="s">
        <v>264</v>
      </c>
      <c r="D135" s="145">
        <f t="shared" si="2"/>
        <v>661.19999999999993</v>
      </c>
      <c r="F135" s="241">
        <v>696</v>
      </c>
    </row>
    <row r="136" spans="1:6" ht="12.75" customHeight="1" x14ac:dyDescent="0.2">
      <c r="A136" s="35">
        <v>133</v>
      </c>
      <c r="B136" s="32" t="s">
        <v>396</v>
      </c>
      <c r="C136" s="40" t="s">
        <v>264</v>
      </c>
      <c r="D136" s="145">
        <f t="shared" si="2"/>
        <v>672.6</v>
      </c>
      <c r="F136" s="241">
        <v>708</v>
      </c>
    </row>
    <row r="137" spans="1:6" ht="12.75" customHeight="1" x14ac:dyDescent="0.2">
      <c r="A137" s="35">
        <v>134</v>
      </c>
      <c r="B137" s="32" t="s">
        <v>397</v>
      </c>
      <c r="C137" s="40" t="s">
        <v>264</v>
      </c>
      <c r="D137" s="145">
        <f t="shared" si="2"/>
        <v>558.6</v>
      </c>
      <c r="F137" s="241">
        <v>588</v>
      </c>
    </row>
    <row r="138" spans="1:6" ht="12.75" customHeight="1" x14ac:dyDescent="0.2">
      <c r="A138" s="35">
        <v>135</v>
      </c>
      <c r="B138" s="32" t="s">
        <v>398</v>
      </c>
      <c r="C138" s="40" t="s">
        <v>264</v>
      </c>
      <c r="D138" s="145">
        <f t="shared" si="2"/>
        <v>467.4</v>
      </c>
      <c r="F138" s="241">
        <v>492</v>
      </c>
    </row>
    <row r="139" spans="1:6" ht="12.75" customHeight="1" x14ac:dyDescent="0.2">
      <c r="A139" s="35">
        <v>136</v>
      </c>
      <c r="B139" s="32" t="s">
        <v>399</v>
      </c>
      <c r="C139" s="40" t="s">
        <v>264</v>
      </c>
      <c r="D139" s="145">
        <f t="shared" si="2"/>
        <v>319.2</v>
      </c>
      <c r="F139" s="241">
        <v>336</v>
      </c>
    </row>
    <row r="140" spans="1:6" ht="12.75" customHeight="1" x14ac:dyDescent="0.2">
      <c r="A140" s="35">
        <v>137</v>
      </c>
      <c r="B140" s="32" t="s">
        <v>400</v>
      </c>
      <c r="C140" s="40" t="s">
        <v>264</v>
      </c>
      <c r="D140" s="145">
        <f t="shared" si="2"/>
        <v>5392.2</v>
      </c>
      <c r="F140" s="225">
        <v>5676</v>
      </c>
    </row>
    <row r="141" spans="1:6" ht="12.75" customHeight="1" x14ac:dyDescent="0.2">
      <c r="A141" s="35">
        <v>138</v>
      </c>
      <c r="B141" s="32" t="s">
        <v>401</v>
      </c>
      <c r="C141" s="40" t="s">
        <v>264</v>
      </c>
      <c r="D141" s="145">
        <f t="shared" si="2"/>
        <v>661.19999999999993</v>
      </c>
      <c r="F141" s="241">
        <v>696</v>
      </c>
    </row>
    <row r="142" spans="1:6" ht="12.75" customHeight="1" x14ac:dyDescent="0.2">
      <c r="A142" s="35">
        <v>139</v>
      </c>
      <c r="B142" s="32" t="s">
        <v>402</v>
      </c>
      <c r="C142" s="40" t="s">
        <v>264</v>
      </c>
      <c r="D142" s="145">
        <f t="shared" si="2"/>
        <v>661.19999999999993</v>
      </c>
      <c r="F142" s="241">
        <v>696</v>
      </c>
    </row>
    <row r="143" spans="1:6" ht="12.75" customHeight="1" x14ac:dyDescent="0.2">
      <c r="A143" s="35">
        <v>140</v>
      </c>
      <c r="B143" s="32" t="s">
        <v>403</v>
      </c>
      <c r="C143" s="40" t="s">
        <v>264</v>
      </c>
      <c r="D143" s="145">
        <f t="shared" si="2"/>
        <v>239.39999999999998</v>
      </c>
      <c r="F143" s="241">
        <v>252</v>
      </c>
    </row>
    <row r="144" spans="1:6" ht="12.75" customHeight="1" x14ac:dyDescent="0.2">
      <c r="A144" s="35">
        <v>141</v>
      </c>
      <c r="B144" s="32" t="s">
        <v>404</v>
      </c>
      <c r="C144" s="40" t="s">
        <v>264</v>
      </c>
      <c r="D144" s="145">
        <f t="shared" si="2"/>
        <v>250.79999999999998</v>
      </c>
      <c r="F144" s="241">
        <v>264</v>
      </c>
    </row>
    <row r="145" spans="1:6" ht="12.75" customHeight="1" x14ac:dyDescent="0.2">
      <c r="A145" s="35">
        <v>142</v>
      </c>
      <c r="B145" s="32" t="s">
        <v>405</v>
      </c>
      <c r="C145" s="40" t="s">
        <v>264</v>
      </c>
      <c r="D145" s="145">
        <f t="shared" si="2"/>
        <v>1219.8</v>
      </c>
      <c r="F145" s="225">
        <v>1284</v>
      </c>
    </row>
    <row r="146" spans="1:6" ht="12.75" customHeight="1" x14ac:dyDescent="0.2">
      <c r="A146" s="35">
        <v>143</v>
      </c>
      <c r="B146" s="32" t="s">
        <v>406</v>
      </c>
      <c r="C146" s="40" t="s">
        <v>264</v>
      </c>
      <c r="D146" s="145">
        <f t="shared" si="2"/>
        <v>410.4</v>
      </c>
      <c r="F146" s="241">
        <v>432</v>
      </c>
    </row>
    <row r="147" spans="1:6" ht="12.75" customHeight="1" x14ac:dyDescent="0.2">
      <c r="A147" s="35">
        <v>144</v>
      </c>
      <c r="B147" s="32" t="s">
        <v>407</v>
      </c>
      <c r="C147" s="40" t="s">
        <v>264</v>
      </c>
      <c r="D147" s="145">
        <f t="shared" si="2"/>
        <v>250.79999999999998</v>
      </c>
      <c r="F147" s="241">
        <v>264</v>
      </c>
    </row>
    <row r="148" spans="1:6" ht="12.75" customHeight="1" x14ac:dyDescent="0.2">
      <c r="A148" s="35">
        <v>145</v>
      </c>
      <c r="B148" s="32" t="s">
        <v>408</v>
      </c>
      <c r="C148" s="40" t="s">
        <v>264</v>
      </c>
      <c r="D148" s="145">
        <f t="shared" si="2"/>
        <v>273.59999999999997</v>
      </c>
      <c r="F148" s="241">
        <v>288</v>
      </c>
    </row>
    <row r="149" spans="1:6" ht="12.75" customHeight="1" x14ac:dyDescent="0.2">
      <c r="A149" s="35">
        <v>146</v>
      </c>
      <c r="B149" s="32" t="s">
        <v>409</v>
      </c>
      <c r="C149" s="40" t="s">
        <v>264</v>
      </c>
      <c r="D149" s="145">
        <f t="shared" si="2"/>
        <v>387.59999999999997</v>
      </c>
      <c r="F149" s="241">
        <v>408</v>
      </c>
    </row>
    <row r="150" spans="1:6" ht="12.75" customHeight="1" x14ac:dyDescent="0.2">
      <c r="A150" s="35">
        <v>147</v>
      </c>
      <c r="B150" s="32" t="s">
        <v>410</v>
      </c>
      <c r="C150" s="40" t="s">
        <v>264</v>
      </c>
      <c r="D150" s="145">
        <f t="shared" si="2"/>
        <v>216.6</v>
      </c>
      <c r="F150" s="241">
        <v>228</v>
      </c>
    </row>
    <row r="151" spans="1:6" ht="12.75" customHeight="1" x14ac:dyDescent="0.2">
      <c r="A151" s="35">
        <v>148</v>
      </c>
      <c r="B151" s="32" t="s">
        <v>411</v>
      </c>
      <c r="C151" s="40" t="s">
        <v>264</v>
      </c>
      <c r="D151" s="145">
        <f t="shared" si="2"/>
        <v>387.59999999999997</v>
      </c>
      <c r="F151" s="241">
        <v>408</v>
      </c>
    </row>
    <row r="152" spans="1:6" ht="12.75" customHeight="1" x14ac:dyDescent="0.2">
      <c r="A152" s="35">
        <v>149</v>
      </c>
      <c r="B152" s="32" t="s">
        <v>412</v>
      </c>
      <c r="C152" s="40" t="s">
        <v>264</v>
      </c>
      <c r="D152" s="145">
        <f t="shared" si="2"/>
        <v>1436.3999999999999</v>
      </c>
      <c r="F152" s="225">
        <v>1512</v>
      </c>
    </row>
    <row r="153" spans="1:6" ht="12.75" customHeight="1" x14ac:dyDescent="0.2">
      <c r="A153" s="35">
        <v>150</v>
      </c>
      <c r="B153" s="32" t="s">
        <v>413</v>
      </c>
      <c r="C153" s="40" t="s">
        <v>264</v>
      </c>
      <c r="D153" s="145">
        <f t="shared" si="2"/>
        <v>228</v>
      </c>
      <c r="F153" s="241">
        <v>240</v>
      </c>
    </row>
    <row r="154" spans="1:6" ht="12.75" customHeight="1" x14ac:dyDescent="0.2">
      <c r="A154" s="35">
        <v>151</v>
      </c>
      <c r="B154" s="32" t="s">
        <v>414</v>
      </c>
      <c r="C154" s="40" t="s">
        <v>264</v>
      </c>
      <c r="D154" s="145">
        <f t="shared" si="2"/>
        <v>102.6</v>
      </c>
      <c r="F154" s="241">
        <v>108</v>
      </c>
    </row>
    <row r="155" spans="1:6" ht="12.75" customHeight="1" x14ac:dyDescent="0.2">
      <c r="A155" s="35">
        <v>152</v>
      </c>
      <c r="B155" s="32" t="s">
        <v>415</v>
      </c>
      <c r="C155" s="40" t="s">
        <v>264</v>
      </c>
      <c r="D155" s="145">
        <f t="shared" si="2"/>
        <v>456</v>
      </c>
      <c r="F155" s="241">
        <v>480</v>
      </c>
    </row>
    <row r="156" spans="1:6" ht="12.75" customHeight="1" x14ac:dyDescent="0.2">
      <c r="A156" s="35">
        <v>153</v>
      </c>
      <c r="B156" s="32" t="s">
        <v>416</v>
      </c>
      <c r="C156" s="40" t="s">
        <v>264</v>
      </c>
      <c r="D156" s="145">
        <f t="shared" si="2"/>
        <v>501.59999999999997</v>
      </c>
      <c r="F156" s="241">
        <v>528</v>
      </c>
    </row>
    <row r="157" spans="1:6" ht="12.75" customHeight="1" x14ac:dyDescent="0.2">
      <c r="A157" s="35">
        <v>154</v>
      </c>
      <c r="B157" s="32" t="s">
        <v>417</v>
      </c>
      <c r="C157" s="40" t="s">
        <v>264</v>
      </c>
      <c r="D157" s="145">
        <f t="shared" si="2"/>
        <v>342</v>
      </c>
      <c r="F157" s="241">
        <v>360</v>
      </c>
    </row>
    <row r="158" spans="1:6" ht="12.75" customHeight="1" x14ac:dyDescent="0.2">
      <c r="A158" s="35">
        <v>155</v>
      </c>
      <c r="B158" s="32" t="s">
        <v>418</v>
      </c>
      <c r="C158" s="40" t="s">
        <v>264</v>
      </c>
      <c r="D158" s="145">
        <f t="shared" si="2"/>
        <v>718.19999999999993</v>
      </c>
      <c r="F158" s="241">
        <v>756</v>
      </c>
    </row>
    <row r="159" spans="1:6" ht="12.75" customHeight="1" x14ac:dyDescent="0.2">
      <c r="A159" s="35">
        <v>156</v>
      </c>
      <c r="B159" s="32" t="s">
        <v>419</v>
      </c>
      <c r="C159" s="40" t="s">
        <v>264</v>
      </c>
      <c r="D159" s="145">
        <f t="shared" si="2"/>
        <v>501.59999999999997</v>
      </c>
      <c r="F159" s="241">
        <v>528</v>
      </c>
    </row>
    <row r="160" spans="1:6" ht="12.75" customHeight="1" x14ac:dyDescent="0.2">
      <c r="A160" s="35">
        <v>157</v>
      </c>
      <c r="B160" s="32" t="s">
        <v>420</v>
      </c>
      <c r="C160" s="40" t="s">
        <v>264</v>
      </c>
      <c r="D160" s="145">
        <f t="shared" si="2"/>
        <v>1178</v>
      </c>
      <c r="F160" s="225">
        <v>1240</v>
      </c>
    </row>
    <row r="161" spans="1:6" ht="12.75" customHeight="1" x14ac:dyDescent="0.2">
      <c r="A161" s="35">
        <v>158</v>
      </c>
      <c r="B161" s="32" t="s">
        <v>421</v>
      </c>
      <c r="C161" s="40" t="s">
        <v>264</v>
      </c>
      <c r="D161" s="145">
        <f t="shared" si="2"/>
        <v>410.4</v>
      </c>
      <c r="F161" s="241">
        <v>432</v>
      </c>
    </row>
    <row r="162" spans="1:6" ht="12.75" customHeight="1" x14ac:dyDescent="0.2">
      <c r="A162" s="35">
        <v>159</v>
      </c>
      <c r="B162" s="32" t="s">
        <v>422</v>
      </c>
      <c r="C162" s="40" t="s">
        <v>423</v>
      </c>
      <c r="D162" s="145">
        <f t="shared" si="2"/>
        <v>535.79999999999995</v>
      </c>
      <c r="F162" s="241">
        <v>564</v>
      </c>
    </row>
    <row r="163" spans="1:6" ht="12.75" customHeight="1" x14ac:dyDescent="0.2">
      <c r="A163" s="35">
        <v>160</v>
      </c>
      <c r="B163" s="32" t="s">
        <v>424</v>
      </c>
      <c r="C163" s="40" t="s">
        <v>423</v>
      </c>
      <c r="D163" s="145">
        <f t="shared" si="2"/>
        <v>296.39999999999998</v>
      </c>
      <c r="F163" s="241">
        <v>312</v>
      </c>
    </row>
    <row r="164" spans="1:6" ht="12.75" customHeight="1" x14ac:dyDescent="0.2">
      <c r="A164" s="35">
        <v>161</v>
      </c>
      <c r="B164" s="32" t="s">
        <v>425</v>
      </c>
      <c r="C164" s="40" t="s">
        <v>423</v>
      </c>
      <c r="D164" s="145">
        <f t="shared" si="2"/>
        <v>319.2</v>
      </c>
      <c r="F164" s="241">
        <v>336</v>
      </c>
    </row>
    <row r="165" spans="1:6" ht="12.75" customHeight="1" x14ac:dyDescent="0.2">
      <c r="A165" s="35">
        <v>162</v>
      </c>
      <c r="B165" s="32" t="s">
        <v>426</v>
      </c>
      <c r="C165" s="40" t="s">
        <v>423</v>
      </c>
      <c r="D165" s="145">
        <f t="shared" si="2"/>
        <v>421.79999999999995</v>
      </c>
      <c r="F165" s="241">
        <v>444</v>
      </c>
    </row>
    <row r="166" spans="1:6" ht="12.75" customHeight="1" x14ac:dyDescent="0.2">
      <c r="A166" s="35">
        <v>163</v>
      </c>
      <c r="B166" s="32" t="s">
        <v>427</v>
      </c>
      <c r="C166" s="40" t="s">
        <v>423</v>
      </c>
      <c r="D166" s="145">
        <f t="shared" si="2"/>
        <v>148.19999999999999</v>
      </c>
      <c r="F166" s="241">
        <v>156</v>
      </c>
    </row>
    <row r="167" spans="1:6" ht="12.75" customHeight="1" x14ac:dyDescent="0.2">
      <c r="A167" s="35">
        <v>164</v>
      </c>
      <c r="B167" s="32" t="s">
        <v>428</v>
      </c>
      <c r="C167" s="40" t="s">
        <v>423</v>
      </c>
      <c r="D167" s="145">
        <f t="shared" si="2"/>
        <v>136.79999999999998</v>
      </c>
      <c r="F167" s="241">
        <v>144</v>
      </c>
    </row>
    <row r="168" spans="1:6" ht="27" customHeight="1" x14ac:dyDescent="0.2">
      <c r="A168" s="35">
        <v>165</v>
      </c>
      <c r="B168" s="41" t="s">
        <v>429</v>
      </c>
      <c r="C168" s="42" t="s">
        <v>423</v>
      </c>
      <c r="D168" s="145">
        <f t="shared" si="2"/>
        <v>102.6</v>
      </c>
      <c r="F168" s="268">
        <v>108</v>
      </c>
    </row>
    <row r="169" spans="1:6" ht="12.75" customHeight="1" x14ac:dyDescent="0.2">
      <c r="A169" s="35">
        <v>166</v>
      </c>
      <c r="B169" s="32" t="s">
        <v>430</v>
      </c>
      <c r="C169" s="40" t="s">
        <v>423</v>
      </c>
      <c r="D169" s="145">
        <f t="shared" si="2"/>
        <v>148.19999999999999</v>
      </c>
      <c r="F169" s="241">
        <v>156</v>
      </c>
    </row>
    <row r="170" spans="1:6" ht="12.75" customHeight="1" x14ac:dyDescent="0.2">
      <c r="A170" s="35">
        <v>167</v>
      </c>
      <c r="B170" s="32" t="s">
        <v>431</v>
      </c>
      <c r="C170" s="40" t="s">
        <v>423</v>
      </c>
      <c r="D170" s="145">
        <f t="shared" si="2"/>
        <v>148.19999999999999</v>
      </c>
      <c r="F170" s="241">
        <v>156</v>
      </c>
    </row>
    <row r="171" spans="1:6" ht="12.75" customHeight="1" x14ac:dyDescent="0.2">
      <c r="A171" s="35">
        <v>168</v>
      </c>
      <c r="B171" s="32" t="s">
        <v>432</v>
      </c>
      <c r="C171" s="40" t="s">
        <v>423</v>
      </c>
      <c r="D171" s="145">
        <f t="shared" si="2"/>
        <v>114</v>
      </c>
      <c r="F171" s="241">
        <v>120</v>
      </c>
    </row>
    <row r="172" spans="1:6" ht="12.75" customHeight="1" x14ac:dyDescent="0.2">
      <c r="A172" s="35">
        <v>169</v>
      </c>
      <c r="B172" s="32" t="s">
        <v>433</v>
      </c>
      <c r="C172" s="40" t="s">
        <v>423</v>
      </c>
      <c r="D172" s="145">
        <f t="shared" si="2"/>
        <v>148.19999999999999</v>
      </c>
      <c r="F172" s="241">
        <v>156</v>
      </c>
    </row>
    <row r="173" spans="1:6" ht="12.75" customHeight="1" x14ac:dyDescent="0.2">
      <c r="A173" s="35">
        <v>170</v>
      </c>
      <c r="B173" s="32" t="s">
        <v>434</v>
      </c>
      <c r="C173" s="40" t="s">
        <v>423</v>
      </c>
      <c r="D173" s="145">
        <f t="shared" si="2"/>
        <v>136.79999999999998</v>
      </c>
      <c r="F173" s="241">
        <v>144</v>
      </c>
    </row>
    <row r="174" spans="1:6" ht="12.75" customHeight="1" x14ac:dyDescent="0.2">
      <c r="A174" s="35">
        <v>171</v>
      </c>
      <c r="B174" s="32" t="s">
        <v>435</v>
      </c>
      <c r="C174" s="40" t="s">
        <v>423</v>
      </c>
      <c r="D174" s="145">
        <f t="shared" si="2"/>
        <v>136.79999999999998</v>
      </c>
      <c r="F174" s="241">
        <v>144</v>
      </c>
    </row>
    <row r="175" spans="1:6" ht="12.75" customHeight="1" x14ac:dyDescent="0.2">
      <c r="A175" s="35">
        <v>172</v>
      </c>
      <c r="B175" s="32" t="s">
        <v>436</v>
      </c>
      <c r="C175" s="40" t="s">
        <v>423</v>
      </c>
      <c r="D175" s="145">
        <f t="shared" si="2"/>
        <v>136.79999999999998</v>
      </c>
      <c r="F175" s="241">
        <v>144</v>
      </c>
    </row>
    <row r="176" spans="1:6" ht="12.75" customHeight="1" x14ac:dyDescent="0.2">
      <c r="A176" s="35">
        <v>173</v>
      </c>
      <c r="B176" s="32" t="s">
        <v>437</v>
      </c>
      <c r="C176" s="40" t="s">
        <v>423</v>
      </c>
      <c r="D176" s="145">
        <f t="shared" si="2"/>
        <v>570</v>
      </c>
      <c r="F176" s="241">
        <v>600</v>
      </c>
    </row>
    <row r="177" spans="1:6" ht="12.75" customHeight="1" x14ac:dyDescent="0.2">
      <c r="A177" s="35">
        <v>174</v>
      </c>
      <c r="B177" s="32" t="s">
        <v>438</v>
      </c>
      <c r="C177" s="40" t="s">
        <v>423</v>
      </c>
      <c r="D177" s="145">
        <f t="shared" si="2"/>
        <v>193.79999999999998</v>
      </c>
      <c r="F177" s="241">
        <v>204</v>
      </c>
    </row>
    <row r="178" spans="1:6" ht="12.75" customHeight="1" x14ac:dyDescent="0.2">
      <c r="A178" s="35">
        <v>175</v>
      </c>
      <c r="B178" s="32" t="s">
        <v>439</v>
      </c>
      <c r="C178" s="40" t="s">
        <v>423</v>
      </c>
      <c r="D178" s="145">
        <f t="shared" si="2"/>
        <v>125.39999999999999</v>
      </c>
      <c r="F178" s="241">
        <v>132</v>
      </c>
    </row>
    <row r="179" spans="1:6" ht="12.75" customHeight="1" x14ac:dyDescent="0.2">
      <c r="A179" s="35">
        <v>176</v>
      </c>
      <c r="B179" s="32" t="s">
        <v>440</v>
      </c>
      <c r="C179" s="40" t="s">
        <v>423</v>
      </c>
      <c r="D179" s="145">
        <f t="shared" si="2"/>
        <v>467.4</v>
      </c>
      <c r="F179" s="241">
        <v>492</v>
      </c>
    </row>
    <row r="180" spans="1:6" ht="12.75" customHeight="1" x14ac:dyDescent="0.2">
      <c r="A180" s="35">
        <v>177</v>
      </c>
      <c r="B180" s="32" t="s">
        <v>441</v>
      </c>
      <c r="C180" s="40" t="s">
        <v>423</v>
      </c>
      <c r="D180" s="145">
        <f t="shared" si="2"/>
        <v>456</v>
      </c>
      <c r="F180" s="241">
        <v>480</v>
      </c>
    </row>
    <row r="181" spans="1:6" ht="27" customHeight="1" x14ac:dyDescent="0.2">
      <c r="A181" s="35">
        <v>178</v>
      </c>
      <c r="B181" s="43" t="s">
        <v>442</v>
      </c>
      <c r="C181" s="42" t="s">
        <v>423</v>
      </c>
      <c r="D181" s="145">
        <f t="shared" si="2"/>
        <v>171</v>
      </c>
      <c r="F181" s="268">
        <v>180</v>
      </c>
    </row>
    <row r="182" spans="1:6" ht="12.75" customHeight="1" x14ac:dyDescent="0.2">
      <c r="A182" s="35">
        <v>179</v>
      </c>
      <c r="B182" s="32" t="s">
        <v>443</v>
      </c>
      <c r="C182" s="40" t="s">
        <v>423</v>
      </c>
      <c r="D182" s="145">
        <f t="shared" si="2"/>
        <v>273.59999999999997</v>
      </c>
      <c r="F182" s="241">
        <v>288</v>
      </c>
    </row>
    <row r="183" spans="1:6" ht="12.75" customHeight="1" x14ac:dyDescent="0.2">
      <c r="A183" s="35">
        <v>180</v>
      </c>
      <c r="B183" s="32" t="s">
        <v>444</v>
      </c>
      <c r="C183" s="40" t="s">
        <v>423</v>
      </c>
      <c r="D183" s="145">
        <f t="shared" si="2"/>
        <v>136.79999999999998</v>
      </c>
      <c r="F183" s="241">
        <v>144</v>
      </c>
    </row>
    <row r="184" spans="1:6" ht="12.75" customHeight="1" x14ac:dyDescent="0.2">
      <c r="A184" s="35">
        <v>181</v>
      </c>
      <c r="B184" s="32" t="s">
        <v>445</v>
      </c>
      <c r="C184" s="40" t="s">
        <v>423</v>
      </c>
      <c r="D184" s="145">
        <f t="shared" si="2"/>
        <v>136.79999999999998</v>
      </c>
      <c r="F184" s="241">
        <v>144</v>
      </c>
    </row>
    <row r="185" spans="1:6" ht="12.75" customHeight="1" x14ac:dyDescent="0.2">
      <c r="A185" s="35">
        <v>182</v>
      </c>
      <c r="B185" s="32" t="s">
        <v>446</v>
      </c>
      <c r="C185" s="40" t="s">
        <v>423</v>
      </c>
      <c r="D185" s="145">
        <f t="shared" si="2"/>
        <v>136.79999999999998</v>
      </c>
      <c r="F185" s="241">
        <v>144</v>
      </c>
    </row>
    <row r="186" spans="1:6" ht="12.75" customHeight="1" x14ac:dyDescent="0.2">
      <c r="A186" s="35">
        <v>183</v>
      </c>
      <c r="B186" s="32" t="s">
        <v>447</v>
      </c>
      <c r="C186" s="40" t="s">
        <v>423</v>
      </c>
      <c r="D186" s="145">
        <f t="shared" si="2"/>
        <v>216.6</v>
      </c>
      <c r="F186" s="241">
        <v>228</v>
      </c>
    </row>
    <row r="187" spans="1:6" ht="12.75" customHeight="1" x14ac:dyDescent="0.2">
      <c r="A187" s="35">
        <v>184</v>
      </c>
      <c r="B187" s="32" t="s">
        <v>448</v>
      </c>
      <c r="C187" s="40" t="s">
        <v>423</v>
      </c>
      <c r="D187" s="145">
        <f t="shared" si="2"/>
        <v>216.6</v>
      </c>
      <c r="F187" s="241">
        <v>228</v>
      </c>
    </row>
    <row r="188" spans="1:6" ht="12.75" customHeight="1" x14ac:dyDescent="0.2">
      <c r="A188" s="35">
        <v>185</v>
      </c>
      <c r="B188" s="32" t="s">
        <v>449</v>
      </c>
      <c r="C188" s="40" t="s">
        <v>423</v>
      </c>
      <c r="D188" s="145">
        <f t="shared" si="2"/>
        <v>136.79999999999998</v>
      </c>
      <c r="F188" s="241">
        <v>144</v>
      </c>
    </row>
    <row r="189" spans="1:6" ht="12.75" customHeight="1" x14ac:dyDescent="0.2">
      <c r="A189" s="35">
        <v>186</v>
      </c>
      <c r="B189" s="32" t="s">
        <v>450</v>
      </c>
      <c r="C189" s="40" t="s">
        <v>423</v>
      </c>
      <c r="D189" s="145">
        <f t="shared" si="2"/>
        <v>718.19999999999993</v>
      </c>
      <c r="F189" s="241">
        <v>756</v>
      </c>
    </row>
    <row r="190" spans="1:6" ht="12.75" customHeight="1" x14ac:dyDescent="0.2">
      <c r="A190" s="35">
        <v>187</v>
      </c>
      <c r="B190" s="32" t="s">
        <v>451</v>
      </c>
      <c r="C190" s="40" t="s">
        <v>423</v>
      </c>
      <c r="D190" s="145">
        <f t="shared" si="2"/>
        <v>239.39999999999998</v>
      </c>
      <c r="F190" s="241">
        <v>252</v>
      </c>
    </row>
    <row r="191" spans="1:6" ht="12.75" customHeight="1" x14ac:dyDescent="0.2">
      <c r="A191" s="35">
        <v>188</v>
      </c>
      <c r="B191" s="32" t="s">
        <v>452</v>
      </c>
      <c r="C191" s="40" t="s">
        <v>423</v>
      </c>
      <c r="D191" s="145">
        <f t="shared" si="2"/>
        <v>239.39999999999998</v>
      </c>
      <c r="F191" s="241">
        <v>252</v>
      </c>
    </row>
    <row r="192" spans="1:6" ht="12.75" customHeight="1" x14ac:dyDescent="0.2">
      <c r="A192" s="35">
        <v>189</v>
      </c>
      <c r="B192" s="32" t="s">
        <v>453</v>
      </c>
      <c r="C192" s="40" t="s">
        <v>423</v>
      </c>
      <c r="D192" s="145">
        <f t="shared" si="2"/>
        <v>228</v>
      </c>
      <c r="F192" s="241">
        <v>240</v>
      </c>
    </row>
    <row r="193" spans="1:6" ht="12.75" customHeight="1" x14ac:dyDescent="0.2">
      <c r="A193" s="35">
        <v>190</v>
      </c>
      <c r="B193" s="32" t="s">
        <v>454</v>
      </c>
      <c r="C193" s="40" t="s">
        <v>423</v>
      </c>
      <c r="D193" s="145">
        <f t="shared" si="2"/>
        <v>228</v>
      </c>
      <c r="F193" s="241">
        <v>240</v>
      </c>
    </row>
    <row r="194" spans="1:6" ht="12.75" customHeight="1" x14ac:dyDescent="0.2">
      <c r="A194" s="35">
        <v>191</v>
      </c>
      <c r="B194" s="32" t="s">
        <v>455</v>
      </c>
      <c r="C194" s="40" t="s">
        <v>423</v>
      </c>
      <c r="D194" s="145">
        <f t="shared" si="2"/>
        <v>216.6</v>
      </c>
      <c r="F194" s="241">
        <v>228</v>
      </c>
    </row>
    <row r="195" spans="1:6" ht="12.75" customHeight="1" x14ac:dyDescent="0.2">
      <c r="A195" s="35">
        <v>192</v>
      </c>
      <c r="B195" s="32" t="s">
        <v>456</v>
      </c>
      <c r="C195" s="40" t="s">
        <v>423</v>
      </c>
      <c r="D195" s="145">
        <f t="shared" si="2"/>
        <v>193.79999999999998</v>
      </c>
      <c r="F195" s="241">
        <v>204</v>
      </c>
    </row>
    <row r="196" spans="1:6" ht="12.75" customHeight="1" x14ac:dyDescent="0.2">
      <c r="A196" s="35">
        <v>193</v>
      </c>
      <c r="B196" s="32" t="s">
        <v>457</v>
      </c>
      <c r="C196" s="40" t="s">
        <v>423</v>
      </c>
      <c r="D196" s="145">
        <f t="shared" si="2"/>
        <v>193.79999999999998</v>
      </c>
      <c r="F196" s="241">
        <v>204</v>
      </c>
    </row>
    <row r="197" spans="1:6" ht="12.75" customHeight="1" x14ac:dyDescent="0.2">
      <c r="A197" s="35">
        <v>194</v>
      </c>
      <c r="B197" s="32" t="s">
        <v>458</v>
      </c>
      <c r="C197" s="40" t="s">
        <v>423</v>
      </c>
      <c r="D197" s="145">
        <f t="shared" ref="D197:D260" si="3">0.95*F197</f>
        <v>136.79999999999998</v>
      </c>
      <c r="F197" s="241">
        <v>144</v>
      </c>
    </row>
    <row r="198" spans="1:6" ht="12.75" customHeight="1" x14ac:dyDescent="0.2">
      <c r="A198" s="35">
        <v>195</v>
      </c>
      <c r="B198" s="32" t="s">
        <v>459</v>
      </c>
      <c r="C198" s="40" t="s">
        <v>423</v>
      </c>
      <c r="D198" s="145">
        <f t="shared" si="3"/>
        <v>104.5</v>
      </c>
      <c r="F198" s="241">
        <v>110</v>
      </c>
    </row>
    <row r="199" spans="1:6" ht="12.75" customHeight="1" x14ac:dyDescent="0.2">
      <c r="A199" s="35">
        <v>196</v>
      </c>
      <c r="B199" s="32" t="s">
        <v>460</v>
      </c>
      <c r="C199" s="40" t="s">
        <v>423</v>
      </c>
      <c r="D199" s="145">
        <f t="shared" si="3"/>
        <v>193.79999999999998</v>
      </c>
      <c r="F199" s="241">
        <v>204</v>
      </c>
    </row>
    <row r="200" spans="1:6" ht="12.75" customHeight="1" x14ac:dyDescent="0.2">
      <c r="A200" s="35">
        <v>197</v>
      </c>
      <c r="B200" s="32" t="s">
        <v>461</v>
      </c>
      <c r="C200" s="40" t="s">
        <v>423</v>
      </c>
      <c r="D200" s="145">
        <f t="shared" si="3"/>
        <v>193.79999999999998</v>
      </c>
      <c r="F200" s="241">
        <v>204</v>
      </c>
    </row>
    <row r="201" spans="1:6" ht="12.75" customHeight="1" x14ac:dyDescent="0.2">
      <c r="A201" s="35">
        <v>198</v>
      </c>
      <c r="B201" s="32" t="s">
        <v>462</v>
      </c>
      <c r="C201" s="40" t="s">
        <v>423</v>
      </c>
      <c r="D201" s="145">
        <f t="shared" si="3"/>
        <v>273.59999999999997</v>
      </c>
      <c r="F201" s="241">
        <v>288</v>
      </c>
    </row>
    <row r="202" spans="1:6" ht="12.75" customHeight="1" x14ac:dyDescent="0.2">
      <c r="A202" s="35">
        <v>199</v>
      </c>
      <c r="B202" s="32" t="s">
        <v>463</v>
      </c>
      <c r="C202" s="40" t="s">
        <v>423</v>
      </c>
      <c r="D202" s="145">
        <f t="shared" si="3"/>
        <v>159.6</v>
      </c>
      <c r="F202" s="241">
        <v>168</v>
      </c>
    </row>
    <row r="203" spans="1:6" ht="12.75" customHeight="1" x14ac:dyDescent="0.2">
      <c r="A203" s="35">
        <v>200</v>
      </c>
      <c r="B203" s="32" t="s">
        <v>464</v>
      </c>
      <c r="C203" s="40" t="s">
        <v>423</v>
      </c>
      <c r="D203" s="145">
        <f t="shared" si="3"/>
        <v>296.39999999999998</v>
      </c>
      <c r="F203" s="241">
        <v>312</v>
      </c>
    </row>
    <row r="204" spans="1:6" ht="12.75" customHeight="1" x14ac:dyDescent="0.2">
      <c r="A204" s="35">
        <v>201</v>
      </c>
      <c r="B204" s="32" t="s">
        <v>465</v>
      </c>
      <c r="C204" s="40" t="s">
        <v>423</v>
      </c>
      <c r="D204" s="145">
        <f t="shared" si="3"/>
        <v>216.6</v>
      </c>
      <c r="F204" s="241">
        <v>228</v>
      </c>
    </row>
    <row r="205" spans="1:6" ht="12.75" customHeight="1" x14ac:dyDescent="0.2">
      <c r="A205" s="35">
        <v>202</v>
      </c>
      <c r="B205" s="32" t="s">
        <v>466</v>
      </c>
      <c r="C205" s="40" t="s">
        <v>423</v>
      </c>
      <c r="D205" s="145">
        <f t="shared" si="3"/>
        <v>182.39999999999998</v>
      </c>
      <c r="F205" s="241">
        <v>192</v>
      </c>
    </row>
    <row r="206" spans="1:6" ht="12.75" customHeight="1" x14ac:dyDescent="0.2">
      <c r="A206" s="35">
        <v>203</v>
      </c>
      <c r="B206" s="32" t="s">
        <v>467</v>
      </c>
      <c r="C206" s="40" t="s">
        <v>423</v>
      </c>
      <c r="D206" s="145">
        <f t="shared" si="3"/>
        <v>114</v>
      </c>
      <c r="F206" s="241">
        <v>120</v>
      </c>
    </row>
    <row r="207" spans="1:6" ht="12.75" customHeight="1" x14ac:dyDescent="0.2">
      <c r="A207" s="35">
        <v>204</v>
      </c>
      <c r="B207" s="32" t="s">
        <v>468</v>
      </c>
      <c r="C207" s="40" t="s">
        <v>423</v>
      </c>
      <c r="D207" s="145">
        <f t="shared" si="3"/>
        <v>136.79999999999998</v>
      </c>
      <c r="F207" s="241">
        <v>144</v>
      </c>
    </row>
    <row r="208" spans="1:6" ht="12.75" customHeight="1" x14ac:dyDescent="0.2">
      <c r="A208" s="35">
        <v>205</v>
      </c>
      <c r="B208" s="32" t="s">
        <v>469</v>
      </c>
      <c r="C208" s="40" t="s">
        <v>423</v>
      </c>
      <c r="D208" s="145">
        <f t="shared" si="3"/>
        <v>193.79999999999998</v>
      </c>
      <c r="F208" s="241">
        <v>204</v>
      </c>
    </row>
    <row r="209" spans="1:6" ht="12.75" customHeight="1" x14ac:dyDescent="0.2">
      <c r="A209" s="35">
        <v>206</v>
      </c>
      <c r="B209" s="32" t="s">
        <v>470</v>
      </c>
      <c r="C209" s="40" t="s">
        <v>423</v>
      </c>
      <c r="D209" s="145">
        <f t="shared" si="3"/>
        <v>114</v>
      </c>
      <c r="F209" s="241">
        <v>120</v>
      </c>
    </row>
    <row r="210" spans="1:6" ht="12.75" customHeight="1" x14ac:dyDescent="0.2">
      <c r="A210" s="35">
        <v>207</v>
      </c>
      <c r="B210" s="32" t="s">
        <v>471</v>
      </c>
      <c r="C210" s="40" t="s">
        <v>423</v>
      </c>
      <c r="D210" s="145">
        <f t="shared" si="3"/>
        <v>535.79999999999995</v>
      </c>
      <c r="F210" s="241">
        <v>564</v>
      </c>
    </row>
    <row r="211" spans="1:6" ht="12.75" customHeight="1" x14ac:dyDescent="0.2">
      <c r="A211" s="35">
        <v>208</v>
      </c>
      <c r="B211" s="32" t="s">
        <v>472</v>
      </c>
      <c r="C211" s="40" t="s">
        <v>423</v>
      </c>
      <c r="D211" s="145">
        <f t="shared" si="3"/>
        <v>136.79999999999998</v>
      </c>
      <c r="F211" s="241">
        <v>144</v>
      </c>
    </row>
    <row r="212" spans="1:6" ht="12.75" customHeight="1" x14ac:dyDescent="0.2">
      <c r="A212" s="35">
        <v>209</v>
      </c>
      <c r="B212" s="32" t="s">
        <v>473</v>
      </c>
      <c r="C212" s="40" t="s">
        <v>423</v>
      </c>
      <c r="D212" s="145">
        <f t="shared" si="3"/>
        <v>125.39999999999999</v>
      </c>
      <c r="F212" s="241">
        <v>132</v>
      </c>
    </row>
    <row r="213" spans="1:6" ht="12.75" customHeight="1" x14ac:dyDescent="0.2">
      <c r="A213" s="35">
        <v>210</v>
      </c>
      <c r="B213" s="32" t="s">
        <v>474</v>
      </c>
      <c r="C213" s="40" t="s">
        <v>423</v>
      </c>
      <c r="D213" s="145">
        <f t="shared" si="3"/>
        <v>91.199999999999989</v>
      </c>
      <c r="F213" s="241">
        <v>96</v>
      </c>
    </row>
    <row r="214" spans="1:6" ht="12.75" customHeight="1" x14ac:dyDescent="0.2">
      <c r="A214" s="35">
        <v>211</v>
      </c>
      <c r="B214" s="32" t="s">
        <v>475</v>
      </c>
      <c r="C214" s="40" t="s">
        <v>423</v>
      </c>
      <c r="D214" s="145">
        <f t="shared" si="3"/>
        <v>91.199999999999989</v>
      </c>
      <c r="F214" s="241">
        <v>96</v>
      </c>
    </row>
    <row r="215" spans="1:6" ht="12.75" customHeight="1" x14ac:dyDescent="0.2">
      <c r="A215" s="35">
        <v>212</v>
      </c>
      <c r="B215" s="32" t="s">
        <v>476</v>
      </c>
      <c r="C215" s="40" t="s">
        <v>423</v>
      </c>
      <c r="D215" s="145">
        <f t="shared" si="3"/>
        <v>91.199999999999989</v>
      </c>
      <c r="F215" s="241">
        <v>96</v>
      </c>
    </row>
    <row r="216" spans="1:6" ht="12.75" customHeight="1" x14ac:dyDescent="0.2">
      <c r="A216" s="35">
        <v>213</v>
      </c>
      <c r="B216" s="32" t="s">
        <v>477</v>
      </c>
      <c r="C216" s="40" t="s">
        <v>423</v>
      </c>
      <c r="D216" s="145">
        <f t="shared" si="3"/>
        <v>148.19999999999999</v>
      </c>
      <c r="F216" s="241">
        <v>156</v>
      </c>
    </row>
    <row r="217" spans="1:6" ht="12.75" customHeight="1" x14ac:dyDescent="0.2">
      <c r="A217" s="35">
        <v>214</v>
      </c>
      <c r="B217" s="32" t="s">
        <v>478</v>
      </c>
      <c r="C217" s="40" t="s">
        <v>423</v>
      </c>
      <c r="D217" s="145">
        <f t="shared" si="3"/>
        <v>239.39999999999998</v>
      </c>
      <c r="F217" s="241">
        <v>252</v>
      </c>
    </row>
    <row r="218" spans="1:6" ht="12.75" customHeight="1" x14ac:dyDescent="0.2">
      <c r="A218" s="35">
        <v>215</v>
      </c>
      <c r="B218" s="32" t="s">
        <v>479</v>
      </c>
      <c r="C218" s="40" t="s">
        <v>423</v>
      </c>
      <c r="D218" s="145">
        <f t="shared" si="3"/>
        <v>239.39999999999998</v>
      </c>
      <c r="F218" s="241">
        <v>252</v>
      </c>
    </row>
    <row r="219" spans="1:6" ht="12.75" customHeight="1" x14ac:dyDescent="0.2">
      <c r="A219" s="35">
        <v>216</v>
      </c>
      <c r="B219" s="32" t="s">
        <v>480</v>
      </c>
      <c r="C219" s="40" t="s">
        <v>423</v>
      </c>
      <c r="D219" s="145">
        <f t="shared" si="3"/>
        <v>296.39999999999998</v>
      </c>
      <c r="F219" s="241">
        <v>312</v>
      </c>
    </row>
    <row r="220" spans="1:6" ht="12.75" customHeight="1" x14ac:dyDescent="0.2">
      <c r="A220" s="35">
        <v>217</v>
      </c>
      <c r="B220" s="32" t="s">
        <v>481</v>
      </c>
      <c r="C220" s="40" t="s">
        <v>423</v>
      </c>
      <c r="D220" s="145">
        <f t="shared" si="3"/>
        <v>182.39999999999998</v>
      </c>
      <c r="F220" s="241">
        <v>192</v>
      </c>
    </row>
    <row r="221" spans="1:6" ht="12.75" customHeight="1" x14ac:dyDescent="0.2">
      <c r="A221" s="35">
        <v>218</v>
      </c>
      <c r="B221" s="32" t="s">
        <v>482</v>
      </c>
      <c r="C221" s="40" t="s">
        <v>423</v>
      </c>
      <c r="D221" s="145">
        <f t="shared" si="3"/>
        <v>182.39999999999998</v>
      </c>
      <c r="F221" s="241">
        <v>192</v>
      </c>
    </row>
    <row r="222" spans="1:6" ht="12.75" customHeight="1" x14ac:dyDescent="0.2">
      <c r="A222" s="35">
        <v>219</v>
      </c>
      <c r="B222" s="32" t="s">
        <v>483</v>
      </c>
      <c r="C222" s="40" t="s">
        <v>423</v>
      </c>
      <c r="D222" s="145">
        <f t="shared" si="3"/>
        <v>296.39999999999998</v>
      </c>
      <c r="F222" s="241">
        <v>312</v>
      </c>
    </row>
    <row r="223" spans="1:6" ht="12.75" customHeight="1" x14ac:dyDescent="0.2">
      <c r="A223" s="35">
        <v>220</v>
      </c>
      <c r="B223" s="32" t="s">
        <v>484</v>
      </c>
      <c r="C223" s="40" t="s">
        <v>423</v>
      </c>
      <c r="D223" s="145">
        <f t="shared" si="3"/>
        <v>399</v>
      </c>
      <c r="F223" s="241">
        <v>420</v>
      </c>
    </row>
    <row r="224" spans="1:6" ht="12.75" customHeight="1" x14ac:dyDescent="0.2">
      <c r="A224" s="35">
        <v>221</v>
      </c>
      <c r="B224" s="32" t="s">
        <v>485</v>
      </c>
      <c r="C224" s="40" t="s">
        <v>486</v>
      </c>
      <c r="D224" s="145">
        <f t="shared" si="3"/>
        <v>444.59999999999997</v>
      </c>
      <c r="F224" s="241">
        <v>468</v>
      </c>
    </row>
    <row r="225" spans="1:6" ht="12.75" customHeight="1" x14ac:dyDescent="0.2">
      <c r="A225" s="35">
        <v>222</v>
      </c>
      <c r="B225" s="32" t="s">
        <v>487</v>
      </c>
      <c r="C225" s="40" t="s">
        <v>486</v>
      </c>
      <c r="D225" s="145">
        <f t="shared" si="3"/>
        <v>296.39999999999998</v>
      </c>
      <c r="F225" s="241">
        <v>312</v>
      </c>
    </row>
    <row r="226" spans="1:6" ht="12.75" customHeight="1" x14ac:dyDescent="0.2">
      <c r="A226" s="35">
        <v>223</v>
      </c>
      <c r="B226" s="32" t="s">
        <v>488</v>
      </c>
      <c r="C226" s="40" t="s">
        <v>486</v>
      </c>
      <c r="D226" s="145">
        <f t="shared" si="3"/>
        <v>296.39999999999998</v>
      </c>
      <c r="F226" s="241">
        <v>312</v>
      </c>
    </row>
    <row r="227" spans="1:6" ht="12.75" customHeight="1" x14ac:dyDescent="0.2">
      <c r="A227" s="35">
        <v>224</v>
      </c>
      <c r="B227" s="32" t="s">
        <v>489</v>
      </c>
      <c r="C227" s="40" t="s">
        <v>486</v>
      </c>
      <c r="D227" s="145">
        <f t="shared" si="3"/>
        <v>718.19999999999993</v>
      </c>
      <c r="F227" s="241">
        <v>756</v>
      </c>
    </row>
    <row r="228" spans="1:6" ht="12.75" customHeight="1" x14ac:dyDescent="0.2">
      <c r="A228" s="35">
        <v>225</v>
      </c>
      <c r="B228" s="32" t="s">
        <v>490</v>
      </c>
      <c r="C228" s="40" t="s">
        <v>486</v>
      </c>
      <c r="D228" s="145">
        <f t="shared" si="3"/>
        <v>296.39999999999998</v>
      </c>
      <c r="F228" s="241">
        <v>312</v>
      </c>
    </row>
    <row r="229" spans="1:6" ht="12.75" customHeight="1" x14ac:dyDescent="0.2">
      <c r="A229" s="35">
        <v>226</v>
      </c>
      <c r="B229" s="32" t="s">
        <v>491</v>
      </c>
      <c r="C229" s="40" t="s">
        <v>486</v>
      </c>
      <c r="D229" s="145">
        <f t="shared" si="3"/>
        <v>296.39999999999998</v>
      </c>
      <c r="F229" s="241">
        <v>312</v>
      </c>
    </row>
    <row r="230" spans="1:6" ht="27" customHeight="1" x14ac:dyDescent="0.2">
      <c r="A230" s="35">
        <v>227</v>
      </c>
      <c r="B230" s="41" t="s">
        <v>492</v>
      </c>
      <c r="C230" s="42" t="s">
        <v>486</v>
      </c>
      <c r="D230" s="145">
        <f t="shared" si="3"/>
        <v>262.2</v>
      </c>
      <c r="F230" s="268">
        <v>276</v>
      </c>
    </row>
    <row r="231" spans="1:6" ht="12.75" customHeight="1" x14ac:dyDescent="0.2">
      <c r="A231" s="35">
        <v>228</v>
      </c>
      <c r="B231" s="32" t="s">
        <v>493</v>
      </c>
      <c r="C231" s="40" t="s">
        <v>486</v>
      </c>
      <c r="D231" s="145">
        <f t="shared" si="3"/>
        <v>330.59999999999997</v>
      </c>
      <c r="F231" s="241">
        <v>348</v>
      </c>
    </row>
    <row r="232" spans="1:6" ht="12.75" customHeight="1" x14ac:dyDescent="0.2">
      <c r="A232" s="35">
        <v>229</v>
      </c>
      <c r="B232" s="32" t="s">
        <v>494</v>
      </c>
      <c r="C232" s="40" t="s">
        <v>486</v>
      </c>
      <c r="D232" s="145">
        <f t="shared" si="3"/>
        <v>262.2</v>
      </c>
      <c r="F232" s="241">
        <v>276</v>
      </c>
    </row>
    <row r="233" spans="1:6" ht="12.75" customHeight="1" x14ac:dyDescent="0.2">
      <c r="A233" s="35">
        <v>230</v>
      </c>
      <c r="B233" s="32" t="s">
        <v>495</v>
      </c>
      <c r="C233" s="40" t="s">
        <v>486</v>
      </c>
      <c r="D233" s="145">
        <f t="shared" si="3"/>
        <v>444.59999999999997</v>
      </c>
      <c r="F233" s="241">
        <v>468</v>
      </c>
    </row>
    <row r="234" spans="1:6" ht="12.75" customHeight="1" x14ac:dyDescent="0.2">
      <c r="A234" s="35">
        <v>231</v>
      </c>
      <c r="B234" s="32" t="s">
        <v>496</v>
      </c>
      <c r="C234" s="40" t="s">
        <v>486</v>
      </c>
      <c r="D234" s="145">
        <f t="shared" si="3"/>
        <v>296.39999999999998</v>
      </c>
      <c r="F234" s="241">
        <v>312</v>
      </c>
    </row>
    <row r="235" spans="1:6" ht="12.75" customHeight="1" x14ac:dyDescent="0.2">
      <c r="A235" s="35">
        <v>232</v>
      </c>
      <c r="B235" s="32" t="s">
        <v>497</v>
      </c>
      <c r="C235" s="40" t="s">
        <v>486</v>
      </c>
      <c r="D235" s="145">
        <f t="shared" si="3"/>
        <v>159.6</v>
      </c>
      <c r="F235" s="241">
        <v>168</v>
      </c>
    </row>
    <row r="236" spans="1:6" ht="27" customHeight="1" x14ac:dyDescent="0.2">
      <c r="A236" s="35">
        <v>233</v>
      </c>
      <c r="B236" s="43" t="s">
        <v>498</v>
      </c>
      <c r="C236" s="42" t="s">
        <v>486</v>
      </c>
      <c r="D236" s="145">
        <f t="shared" si="3"/>
        <v>296.39999999999998</v>
      </c>
      <c r="F236" s="268">
        <v>312</v>
      </c>
    </row>
    <row r="237" spans="1:6" ht="12.75" customHeight="1" x14ac:dyDescent="0.2">
      <c r="A237" s="35">
        <v>234</v>
      </c>
      <c r="B237" s="32" t="s">
        <v>499</v>
      </c>
      <c r="C237" s="40" t="s">
        <v>486</v>
      </c>
      <c r="D237" s="145">
        <f t="shared" si="3"/>
        <v>296.39999999999998</v>
      </c>
      <c r="F237" s="241">
        <v>312</v>
      </c>
    </row>
    <row r="238" spans="1:6" ht="12.75" customHeight="1" x14ac:dyDescent="0.2">
      <c r="A238" s="35">
        <v>235</v>
      </c>
      <c r="B238" s="32" t="s">
        <v>500</v>
      </c>
      <c r="C238" s="40" t="s">
        <v>486</v>
      </c>
      <c r="D238" s="145">
        <f t="shared" si="3"/>
        <v>1322.3999999999999</v>
      </c>
      <c r="F238" s="225">
        <v>1392</v>
      </c>
    </row>
    <row r="239" spans="1:6" ht="12.75" customHeight="1" x14ac:dyDescent="0.2">
      <c r="A239" s="35">
        <v>236</v>
      </c>
      <c r="B239" s="32" t="s">
        <v>501</v>
      </c>
      <c r="C239" s="40" t="s">
        <v>486</v>
      </c>
      <c r="D239" s="145">
        <f t="shared" si="3"/>
        <v>307.8</v>
      </c>
      <c r="F239" s="241">
        <v>324</v>
      </c>
    </row>
    <row r="240" spans="1:6" ht="12.75" customHeight="1" x14ac:dyDescent="0.2">
      <c r="A240" s="35">
        <v>237</v>
      </c>
      <c r="B240" s="32" t="s">
        <v>502</v>
      </c>
      <c r="C240" s="40" t="s">
        <v>486</v>
      </c>
      <c r="D240" s="145">
        <f t="shared" si="3"/>
        <v>1322.3999999999999</v>
      </c>
      <c r="F240" s="225">
        <v>1392</v>
      </c>
    </row>
    <row r="241" spans="1:6" ht="12.75" customHeight="1" x14ac:dyDescent="0.2">
      <c r="A241" s="35">
        <v>238</v>
      </c>
      <c r="B241" s="32" t="s">
        <v>503</v>
      </c>
      <c r="C241" s="40" t="s">
        <v>486</v>
      </c>
      <c r="D241" s="145">
        <f t="shared" si="3"/>
        <v>285</v>
      </c>
      <c r="F241" s="241">
        <v>300</v>
      </c>
    </row>
    <row r="242" spans="1:6" ht="12.75" customHeight="1" x14ac:dyDescent="0.2">
      <c r="A242" s="35">
        <v>239</v>
      </c>
      <c r="B242" s="32" t="s">
        <v>504</v>
      </c>
      <c r="C242" s="40" t="s">
        <v>486</v>
      </c>
      <c r="D242" s="145">
        <f t="shared" si="3"/>
        <v>159.6</v>
      </c>
      <c r="F242" s="241">
        <v>168</v>
      </c>
    </row>
    <row r="243" spans="1:6" ht="12.75" customHeight="1" x14ac:dyDescent="0.2">
      <c r="A243" s="35">
        <v>240</v>
      </c>
      <c r="B243" s="32" t="s">
        <v>505</v>
      </c>
      <c r="C243" s="40" t="s">
        <v>486</v>
      </c>
      <c r="D243" s="145">
        <f t="shared" si="3"/>
        <v>296.39999999999998</v>
      </c>
      <c r="F243" s="241">
        <v>312</v>
      </c>
    </row>
    <row r="244" spans="1:6" ht="12.75" customHeight="1" x14ac:dyDescent="0.2">
      <c r="A244" s="35">
        <v>241</v>
      </c>
      <c r="B244" s="32" t="s">
        <v>506</v>
      </c>
      <c r="C244" s="40" t="s">
        <v>486</v>
      </c>
      <c r="D244" s="145">
        <f t="shared" si="3"/>
        <v>171</v>
      </c>
      <c r="F244" s="241">
        <v>180</v>
      </c>
    </row>
    <row r="245" spans="1:6" ht="12.75" customHeight="1" x14ac:dyDescent="0.2">
      <c r="A245" s="35">
        <v>242</v>
      </c>
      <c r="B245" s="32" t="s">
        <v>507</v>
      </c>
      <c r="C245" s="40" t="s">
        <v>486</v>
      </c>
      <c r="D245" s="145">
        <f t="shared" si="3"/>
        <v>1276.8</v>
      </c>
      <c r="F245" s="225">
        <v>1344</v>
      </c>
    </row>
    <row r="246" spans="1:6" ht="12.75" customHeight="1" x14ac:dyDescent="0.2">
      <c r="A246" s="35">
        <v>243</v>
      </c>
      <c r="B246" s="32" t="s">
        <v>508</v>
      </c>
      <c r="C246" s="40" t="s">
        <v>486</v>
      </c>
      <c r="D246" s="145">
        <f t="shared" si="3"/>
        <v>159.6</v>
      </c>
      <c r="F246" s="241">
        <v>168</v>
      </c>
    </row>
    <row r="247" spans="1:6" ht="12.75" customHeight="1" x14ac:dyDescent="0.2">
      <c r="A247" s="35">
        <v>244</v>
      </c>
      <c r="B247" s="32" t="s">
        <v>2916</v>
      </c>
      <c r="C247" s="40" t="s">
        <v>486</v>
      </c>
      <c r="D247" s="145">
        <f t="shared" si="3"/>
        <v>1140</v>
      </c>
      <c r="F247" s="225">
        <v>1200</v>
      </c>
    </row>
    <row r="248" spans="1:6" ht="12.75" customHeight="1" x14ac:dyDescent="0.2">
      <c r="A248" s="35">
        <v>245</v>
      </c>
      <c r="B248" s="32" t="s">
        <v>509</v>
      </c>
      <c r="C248" s="40" t="s">
        <v>486</v>
      </c>
      <c r="D248" s="145">
        <f t="shared" si="3"/>
        <v>912</v>
      </c>
      <c r="F248" s="241">
        <v>960</v>
      </c>
    </row>
    <row r="249" spans="1:6" ht="12.75" customHeight="1" x14ac:dyDescent="0.2">
      <c r="A249" s="35">
        <v>246</v>
      </c>
      <c r="B249" s="32" t="s">
        <v>510</v>
      </c>
      <c r="C249" s="40" t="s">
        <v>486</v>
      </c>
      <c r="D249" s="145">
        <f t="shared" si="3"/>
        <v>159.6</v>
      </c>
      <c r="F249" s="241">
        <v>168</v>
      </c>
    </row>
    <row r="250" spans="1:6" ht="12.75" customHeight="1" x14ac:dyDescent="0.2">
      <c r="A250" s="35">
        <v>247</v>
      </c>
      <c r="B250" s="32" t="s">
        <v>511</v>
      </c>
      <c r="C250" s="40" t="s">
        <v>486</v>
      </c>
      <c r="D250" s="145">
        <f t="shared" si="3"/>
        <v>1846.8</v>
      </c>
      <c r="F250" s="225">
        <v>1944</v>
      </c>
    </row>
    <row r="251" spans="1:6" ht="12.75" customHeight="1" x14ac:dyDescent="0.2">
      <c r="A251" s="35">
        <v>248</v>
      </c>
      <c r="B251" s="32" t="s">
        <v>512</v>
      </c>
      <c r="C251" s="40" t="s">
        <v>486</v>
      </c>
      <c r="D251" s="145">
        <f t="shared" si="3"/>
        <v>239.39999999999998</v>
      </c>
      <c r="F251" s="241">
        <v>252</v>
      </c>
    </row>
    <row r="252" spans="1:6" ht="12.75" customHeight="1" x14ac:dyDescent="0.2">
      <c r="A252" s="35">
        <v>249</v>
      </c>
      <c r="B252" s="32" t="s">
        <v>513</v>
      </c>
      <c r="C252" s="40" t="s">
        <v>486</v>
      </c>
      <c r="D252" s="145">
        <f t="shared" si="3"/>
        <v>171</v>
      </c>
      <c r="F252" s="241">
        <v>180</v>
      </c>
    </row>
    <row r="253" spans="1:6" ht="12.75" customHeight="1" x14ac:dyDescent="0.2">
      <c r="A253" s="35">
        <v>250</v>
      </c>
      <c r="B253" s="32" t="s">
        <v>514</v>
      </c>
      <c r="C253" s="40" t="s">
        <v>486</v>
      </c>
      <c r="D253" s="145">
        <f t="shared" si="3"/>
        <v>171</v>
      </c>
      <c r="F253" s="241">
        <v>180</v>
      </c>
    </row>
    <row r="254" spans="1:6" ht="12.75" customHeight="1" x14ac:dyDescent="0.2">
      <c r="A254" s="35">
        <v>251</v>
      </c>
      <c r="B254" s="32" t="s">
        <v>515</v>
      </c>
      <c r="C254" s="40" t="s">
        <v>486</v>
      </c>
      <c r="D254" s="145">
        <f t="shared" si="3"/>
        <v>171</v>
      </c>
      <c r="F254" s="241">
        <v>180</v>
      </c>
    </row>
    <row r="255" spans="1:6" ht="12.75" customHeight="1" x14ac:dyDescent="0.2">
      <c r="A255" s="35">
        <v>252</v>
      </c>
      <c r="B255" s="32" t="s">
        <v>516</v>
      </c>
      <c r="C255" s="40" t="s">
        <v>486</v>
      </c>
      <c r="D255" s="145">
        <f t="shared" si="3"/>
        <v>444.59999999999997</v>
      </c>
      <c r="F255" s="241">
        <v>468</v>
      </c>
    </row>
    <row r="256" spans="1:6" ht="12.75" customHeight="1" x14ac:dyDescent="0.2">
      <c r="A256" s="35">
        <v>253</v>
      </c>
      <c r="B256" s="32" t="s">
        <v>517</v>
      </c>
      <c r="C256" s="40" t="s">
        <v>486</v>
      </c>
      <c r="D256" s="145">
        <f t="shared" si="3"/>
        <v>273.59999999999997</v>
      </c>
      <c r="F256" s="241">
        <v>288</v>
      </c>
    </row>
    <row r="257" spans="1:6" ht="12.75" customHeight="1" x14ac:dyDescent="0.2">
      <c r="A257" s="35">
        <v>254</v>
      </c>
      <c r="B257" s="32" t="s">
        <v>518</v>
      </c>
      <c r="C257" s="40" t="s">
        <v>486</v>
      </c>
      <c r="D257" s="145">
        <f t="shared" si="3"/>
        <v>444.59999999999997</v>
      </c>
      <c r="F257" s="241">
        <v>468</v>
      </c>
    </row>
    <row r="258" spans="1:6" ht="12.75" customHeight="1" x14ac:dyDescent="0.2">
      <c r="A258" s="35">
        <v>255</v>
      </c>
      <c r="B258" s="32" t="s">
        <v>519</v>
      </c>
      <c r="C258" s="40" t="s">
        <v>486</v>
      </c>
      <c r="D258" s="145">
        <f t="shared" si="3"/>
        <v>433.2</v>
      </c>
      <c r="F258" s="241">
        <v>456</v>
      </c>
    </row>
    <row r="259" spans="1:6" ht="12.75" customHeight="1" x14ac:dyDescent="0.2">
      <c r="A259" s="35">
        <v>256</v>
      </c>
      <c r="B259" s="32" t="s">
        <v>520</v>
      </c>
      <c r="C259" s="40" t="s">
        <v>486</v>
      </c>
      <c r="D259" s="145">
        <f t="shared" si="3"/>
        <v>273.59999999999997</v>
      </c>
      <c r="F259" s="241">
        <v>288</v>
      </c>
    </row>
    <row r="260" spans="1:6" ht="12.75" customHeight="1" x14ac:dyDescent="0.2">
      <c r="A260" s="35">
        <v>257</v>
      </c>
      <c r="B260" s="32" t="s">
        <v>521</v>
      </c>
      <c r="C260" s="40" t="s">
        <v>486</v>
      </c>
      <c r="D260" s="145">
        <f t="shared" si="3"/>
        <v>513</v>
      </c>
      <c r="F260" s="241">
        <v>540</v>
      </c>
    </row>
    <row r="261" spans="1:6" ht="12.75" customHeight="1" x14ac:dyDescent="0.2">
      <c r="A261" s="35">
        <v>258</v>
      </c>
      <c r="B261" s="32" t="s">
        <v>522</v>
      </c>
      <c r="C261" s="40" t="s">
        <v>486</v>
      </c>
      <c r="D261" s="145">
        <f t="shared" ref="D261:D324" si="4">0.95*F261</f>
        <v>558.6</v>
      </c>
      <c r="F261" s="241">
        <v>588</v>
      </c>
    </row>
    <row r="262" spans="1:6" ht="12.75" customHeight="1" x14ac:dyDescent="0.2">
      <c r="A262" s="35">
        <v>259</v>
      </c>
      <c r="B262" s="32" t="s">
        <v>523</v>
      </c>
      <c r="C262" s="40" t="s">
        <v>486</v>
      </c>
      <c r="D262" s="145">
        <f t="shared" si="4"/>
        <v>558.6</v>
      </c>
      <c r="F262" s="241">
        <v>588</v>
      </c>
    </row>
    <row r="263" spans="1:6" ht="27" customHeight="1" x14ac:dyDescent="0.2">
      <c r="A263" s="35">
        <v>260</v>
      </c>
      <c r="B263" s="41" t="s">
        <v>524</v>
      </c>
      <c r="C263" s="42" t="s">
        <v>486</v>
      </c>
      <c r="D263" s="145">
        <f t="shared" si="4"/>
        <v>649.79999999999995</v>
      </c>
      <c r="F263" s="268">
        <v>684</v>
      </c>
    </row>
    <row r="264" spans="1:6" ht="12.75" customHeight="1" x14ac:dyDescent="0.2">
      <c r="A264" s="35">
        <v>261</v>
      </c>
      <c r="B264" s="32" t="s">
        <v>525</v>
      </c>
      <c r="C264" s="40" t="s">
        <v>486</v>
      </c>
      <c r="D264" s="145">
        <f t="shared" si="4"/>
        <v>171</v>
      </c>
      <c r="F264" s="241">
        <v>180</v>
      </c>
    </row>
    <row r="265" spans="1:6" ht="12.75" customHeight="1" x14ac:dyDescent="0.2">
      <c r="A265" s="35">
        <v>262</v>
      </c>
      <c r="B265" s="32" t="s">
        <v>526</v>
      </c>
      <c r="C265" s="40" t="s">
        <v>486</v>
      </c>
      <c r="D265" s="145">
        <f t="shared" si="4"/>
        <v>296.39999999999998</v>
      </c>
      <c r="F265" s="241">
        <v>312</v>
      </c>
    </row>
    <row r="266" spans="1:6" ht="12.75" customHeight="1" x14ac:dyDescent="0.2">
      <c r="A266" s="35">
        <v>263</v>
      </c>
      <c r="B266" s="32" t="s">
        <v>527</v>
      </c>
      <c r="C266" s="40" t="s">
        <v>486</v>
      </c>
      <c r="D266" s="145">
        <f t="shared" si="4"/>
        <v>296.39999999999998</v>
      </c>
      <c r="F266" s="241">
        <v>312</v>
      </c>
    </row>
    <row r="267" spans="1:6" ht="12.75" customHeight="1" x14ac:dyDescent="0.2">
      <c r="A267" s="35">
        <v>264</v>
      </c>
      <c r="B267" s="32" t="s">
        <v>528</v>
      </c>
      <c r="C267" s="40" t="s">
        <v>486</v>
      </c>
      <c r="D267" s="145">
        <f t="shared" si="4"/>
        <v>239.39999999999998</v>
      </c>
      <c r="F267" s="241">
        <v>252</v>
      </c>
    </row>
    <row r="268" spans="1:6" ht="12.75" customHeight="1" x14ac:dyDescent="0.2">
      <c r="A268" s="35">
        <v>265</v>
      </c>
      <c r="B268" s="32" t="s">
        <v>529</v>
      </c>
      <c r="C268" s="40" t="s">
        <v>486</v>
      </c>
      <c r="D268" s="145">
        <f t="shared" si="4"/>
        <v>296.39999999999998</v>
      </c>
      <c r="F268" s="241">
        <v>312</v>
      </c>
    </row>
    <row r="269" spans="1:6" ht="12.75" customHeight="1" x14ac:dyDescent="0.2">
      <c r="A269" s="35">
        <v>266</v>
      </c>
      <c r="B269" s="32" t="s">
        <v>530</v>
      </c>
      <c r="C269" s="40" t="s">
        <v>486</v>
      </c>
      <c r="D269" s="145">
        <f t="shared" si="4"/>
        <v>159.6</v>
      </c>
      <c r="F269" s="241">
        <v>168</v>
      </c>
    </row>
    <row r="270" spans="1:6" ht="12.75" customHeight="1" x14ac:dyDescent="0.2">
      <c r="A270" s="35">
        <v>267</v>
      </c>
      <c r="B270" s="32" t="s">
        <v>531</v>
      </c>
      <c r="C270" s="40" t="s">
        <v>486</v>
      </c>
      <c r="D270" s="145">
        <f t="shared" si="4"/>
        <v>478.79999999999995</v>
      </c>
      <c r="F270" s="241">
        <v>504</v>
      </c>
    </row>
    <row r="271" spans="1:6" ht="12.75" customHeight="1" x14ac:dyDescent="0.2">
      <c r="A271" s="35">
        <v>268</v>
      </c>
      <c r="B271" s="32" t="s">
        <v>532</v>
      </c>
      <c r="C271" s="40" t="s">
        <v>486</v>
      </c>
      <c r="D271" s="145">
        <f t="shared" si="4"/>
        <v>558.6</v>
      </c>
      <c r="F271" s="241">
        <v>588</v>
      </c>
    </row>
    <row r="272" spans="1:6" ht="12.75" customHeight="1" x14ac:dyDescent="0.2">
      <c r="A272" s="35">
        <v>269</v>
      </c>
      <c r="B272" s="32" t="s">
        <v>533</v>
      </c>
      <c r="C272" s="40" t="s">
        <v>486</v>
      </c>
      <c r="D272" s="145">
        <f t="shared" si="4"/>
        <v>513</v>
      </c>
      <c r="F272" s="241">
        <v>540</v>
      </c>
    </row>
    <row r="273" spans="1:6" ht="12.75" customHeight="1" x14ac:dyDescent="0.2">
      <c r="A273" s="35">
        <v>270</v>
      </c>
      <c r="B273" s="32" t="s">
        <v>534</v>
      </c>
      <c r="C273" s="40" t="s">
        <v>486</v>
      </c>
      <c r="D273" s="145">
        <f t="shared" si="4"/>
        <v>296.39999999999998</v>
      </c>
      <c r="F273" s="241">
        <v>312</v>
      </c>
    </row>
    <row r="274" spans="1:6" ht="12.75" customHeight="1" x14ac:dyDescent="0.2">
      <c r="A274" s="35">
        <v>271</v>
      </c>
      <c r="B274" s="32" t="s">
        <v>535</v>
      </c>
      <c r="C274" s="40" t="s">
        <v>486</v>
      </c>
      <c r="D274" s="145">
        <f t="shared" si="4"/>
        <v>136.79999999999998</v>
      </c>
      <c r="F274" s="241">
        <v>144</v>
      </c>
    </row>
    <row r="275" spans="1:6" ht="12.75" customHeight="1" x14ac:dyDescent="0.2">
      <c r="A275" s="35">
        <v>272</v>
      </c>
      <c r="B275" s="32" t="s">
        <v>536</v>
      </c>
      <c r="C275" s="40" t="s">
        <v>486</v>
      </c>
      <c r="D275" s="145">
        <f t="shared" si="4"/>
        <v>136.79999999999998</v>
      </c>
      <c r="F275" s="241">
        <v>144</v>
      </c>
    </row>
    <row r="276" spans="1:6" ht="12.75" customHeight="1" x14ac:dyDescent="0.2">
      <c r="A276" s="35">
        <v>273</v>
      </c>
      <c r="B276" s="32" t="s">
        <v>537</v>
      </c>
      <c r="C276" s="40" t="s">
        <v>486</v>
      </c>
      <c r="D276" s="145">
        <f t="shared" si="4"/>
        <v>250.79999999999998</v>
      </c>
      <c r="F276" s="241">
        <v>264</v>
      </c>
    </row>
    <row r="277" spans="1:6" ht="12.75" customHeight="1" x14ac:dyDescent="0.2">
      <c r="A277" s="35">
        <v>274</v>
      </c>
      <c r="B277" s="32" t="s">
        <v>538</v>
      </c>
      <c r="C277" s="40" t="s">
        <v>486</v>
      </c>
      <c r="D277" s="145">
        <f t="shared" si="4"/>
        <v>205.2</v>
      </c>
      <c r="F277" s="241">
        <v>216</v>
      </c>
    </row>
    <row r="278" spans="1:6" ht="12.75" customHeight="1" x14ac:dyDescent="0.2">
      <c r="A278" s="35">
        <v>275</v>
      </c>
      <c r="B278" s="32" t="s">
        <v>539</v>
      </c>
      <c r="C278" s="40" t="s">
        <v>486</v>
      </c>
      <c r="D278" s="145">
        <f t="shared" si="4"/>
        <v>444.59999999999997</v>
      </c>
      <c r="F278" s="241">
        <v>468</v>
      </c>
    </row>
    <row r="279" spans="1:6" ht="12.75" customHeight="1" x14ac:dyDescent="0.2">
      <c r="A279" s="35">
        <v>276</v>
      </c>
      <c r="B279" s="32" t="s">
        <v>540</v>
      </c>
      <c r="C279" s="40" t="s">
        <v>486</v>
      </c>
      <c r="D279" s="145">
        <f t="shared" si="4"/>
        <v>216.6</v>
      </c>
      <c r="F279" s="241">
        <v>228</v>
      </c>
    </row>
    <row r="280" spans="1:6" ht="12.75" customHeight="1" x14ac:dyDescent="0.2">
      <c r="A280" s="35">
        <v>277</v>
      </c>
      <c r="B280" s="32" t="s">
        <v>541</v>
      </c>
      <c r="C280" s="40" t="s">
        <v>486</v>
      </c>
      <c r="D280" s="145">
        <f t="shared" si="4"/>
        <v>296.39999999999998</v>
      </c>
      <c r="F280" s="241">
        <v>312</v>
      </c>
    </row>
    <row r="281" spans="1:6" ht="12.75" customHeight="1" x14ac:dyDescent="0.2">
      <c r="A281" s="35">
        <v>278</v>
      </c>
      <c r="B281" s="32" t="s">
        <v>542</v>
      </c>
      <c r="C281" s="40" t="s">
        <v>486</v>
      </c>
      <c r="D281" s="145">
        <f t="shared" si="4"/>
        <v>285</v>
      </c>
      <c r="F281" s="241">
        <v>300</v>
      </c>
    </row>
    <row r="282" spans="1:6" ht="12.75" customHeight="1" x14ac:dyDescent="0.2">
      <c r="A282" s="35">
        <v>279</v>
      </c>
      <c r="B282" s="32" t="s">
        <v>543</v>
      </c>
      <c r="C282" s="40" t="s">
        <v>486</v>
      </c>
      <c r="D282" s="145">
        <f t="shared" si="4"/>
        <v>171</v>
      </c>
      <c r="F282" s="241">
        <v>180</v>
      </c>
    </row>
    <row r="283" spans="1:6" ht="12.75" customHeight="1" x14ac:dyDescent="0.2">
      <c r="A283" s="35">
        <v>280</v>
      </c>
      <c r="B283" s="32" t="s">
        <v>544</v>
      </c>
      <c r="C283" s="40" t="s">
        <v>486</v>
      </c>
      <c r="D283" s="145">
        <f t="shared" si="4"/>
        <v>444.59999999999997</v>
      </c>
      <c r="F283" s="241">
        <v>468</v>
      </c>
    </row>
    <row r="284" spans="1:6" ht="12.75" customHeight="1" x14ac:dyDescent="0.2">
      <c r="A284" s="35">
        <v>281</v>
      </c>
      <c r="B284" s="32" t="s">
        <v>545</v>
      </c>
      <c r="C284" s="40" t="s">
        <v>486</v>
      </c>
      <c r="D284" s="145">
        <f t="shared" si="4"/>
        <v>2998.2</v>
      </c>
      <c r="F284" s="225">
        <v>3156</v>
      </c>
    </row>
    <row r="285" spans="1:6" ht="12.75" customHeight="1" x14ac:dyDescent="0.2">
      <c r="A285" s="35">
        <v>282</v>
      </c>
      <c r="B285" s="32" t="s">
        <v>546</v>
      </c>
      <c r="C285" s="40" t="s">
        <v>486</v>
      </c>
      <c r="D285" s="145">
        <f t="shared" si="4"/>
        <v>171</v>
      </c>
      <c r="F285" s="241">
        <v>180</v>
      </c>
    </row>
    <row r="286" spans="1:6" ht="12.75" customHeight="1" x14ac:dyDescent="0.2">
      <c r="A286" s="35">
        <v>283</v>
      </c>
      <c r="B286" s="32" t="s">
        <v>547</v>
      </c>
      <c r="C286" s="40" t="s">
        <v>486</v>
      </c>
      <c r="D286" s="145">
        <f t="shared" si="4"/>
        <v>182.39999999999998</v>
      </c>
      <c r="F286" s="241">
        <v>192</v>
      </c>
    </row>
    <row r="287" spans="1:6" ht="12.75" customHeight="1" x14ac:dyDescent="0.2">
      <c r="A287" s="35">
        <v>284</v>
      </c>
      <c r="B287" s="32" t="s">
        <v>548</v>
      </c>
      <c r="C287" s="40" t="s">
        <v>549</v>
      </c>
      <c r="D287" s="145">
        <f t="shared" si="4"/>
        <v>718.19999999999993</v>
      </c>
      <c r="F287" s="241">
        <v>756</v>
      </c>
    </row>
    <row r="288" spans="1:6" ht="27" customHeight="1" x14ac:dyDescent="0.2">
      <c r="A288" s="35">
        <v>285</v>
      </c>
      <c r="B288" s="41" t="s">
        <v>550</v>
      </c>
      <c r="C288" s="42" t="s">
        <v>549</v>
      </c>
      <c r="D288" s="145">
        <f t="shared" si="4"/>
        <v>661.19999999999993</v>
      </c>
      <c r="F288" s="268">
        <v>696</v>
      </c>
    </row>
    <row r="289" spans="1:6" ht="12.75" customHeight="1" x14ac:dyDescent="0.2">
      <c r="A289" s="35">
        <v>286</v>
      </c>
      <c r="B289" s="32" t="s">
        <v>551</v>
      </c>
      <c r="C289" s="40" t="s">
        <v>549</v>
      </c>
      <c r="D289" s="145">
        <f t="shared" si="4"/>
        <v>718.19999999999993</v>
      </c>
      <c r="F289" s="241">
        <v>756</v>
      </c>
    </row>
    <row r="290" spans="1:6" ht="12.75" customHeight="1" x14ac:dyDescent="0.2">
      <c r="A290" s="35">
        <v>287</v>
      </c>
      <c r="B290" s="32" t="s">
        <v>552</v>
      </c>
      <c r="C290" s="40" t="s">
        <v>549</v>
      </c>
      <c r="D290" s="145">
        <f t="shared" si="4"/>
        <v>296.39999999999998</v>
      </c>
      <c r="F290" s="241">
        <v>312</v>
      </c>
    </row>
    <row r="291" spans="1:6" ht="12.75" customHeight="1" x14ac:dyDescent="0.2">
      <c r="A291" s="35">
        <v>288</v>
      </c>
      <c r="B291" s="32" t="s">
        <v>553</v>
      </c>
      <c r="C291" s="40" t="s">
        <v>549</v>
      </c>
      <c r="D291" s="145">
        <f t="shared" si="4"/>
        <v>2052</v>
      </c>
      <c r="F291" s="225">
        <v>2160</v>
      </c>
    </row>
    <row r="292" spans="1:6" ht="12.75" customHeight="1" x14ac:dyDescent="0.2">
      <c r="A292" s="35">
        <v>289</v>
      </c>
      <c r="B292" s="32" t="s">
        <v>554</v>
      </c>
      <c r="C292" s="40" t="s">
        <v>549</v>
      </c>
      <c r="D292" s="145">
        <f t="shared" si="4"/>
        <v>1083</v>
      </c>
      <c r="F292" s="225">
        <v>1140</v>
      </c>
    </row>
    <row r="293" spans="1:6" ht="12.75" customHeight="1" x14ac:dyDescent="0.2">
      <c r="A293" s="35">
        <v>290</v>
      </c>
      <c r="B293" s="32" t="s">
        <v>555</v>
      </c>
      <c r="C293" s="40" t="s">
        <v>549</v>
      </c>
      <c r="D293" s="145">
        <f t="shared" si="4"/>
        <v>1083</v>
      </c>
      <c r="F293" s="225">
        <v>1140</v>
      </c>
    </row>
    <row r="294" spans="1:6" ht="12.75" customHeight="1" x14ac:dyDescent="0.2">
      <c r="A294" s="35">
        <v>291</v>
      </c>
      <c r="B294" s="32" t="s">
        <v>556</v>
      </c>
      <c r="C294" s="40" t="s">
        <v>549</v>
      </c>
      <c r="D294" s="145">
        <f t="shared" si="4"/>
        <v>817</v>
      </c>
      <c r="F294" s="241">
        <v>860</v>
      </c>
    </row>
    <row r="295" spans="1:6" ht="12.75" customHeight="1" x14ac:dyDescent="0.2">
      <c r="A295" s="35">
        <v>292</v>
      </c>
      <c r="B295" s="32" t="s">
        <v>557</v>
      </c>
      <c r="C295" s="40" t="s">
        <v>549</v>
      </c>
      <c r="D295" s="145">
        <f t="shared" si="4"/>
        <v>684</v>
      </c>
      <c r="F295" s="241">
        <v>720</v>
      </c>
    </row>
    <row r="296" spans="1:6" ht="12.75" customHeight="1" x14ac:dyDescent="0.2">
      <c r="A296" s="35">
        <v>293</v>
      </c>
      <c r="B296" s="32" t="s">
        <v>558</v>
      </c>
      <c r="C296" s="40" t="s">
        <v>549</v>
      </c>
      <c r="D296" s="145">
        <f t="shared" si="4"/>
        <v>718.19999999999993</v>
      </c>
      <c r="F296" s="241">
        <v>756</v>
      </c>
    </row>
    <row r="297" spans="1:6" ht="27" customHeight="1" x14ac:dyDescent="0.2">
      <c r="A297" s="35">
        <v>294</v>
      </c>
      <c r="B297" s="43" t="s">
        <v>559</v>
      </c>
      <c r="C297" s="42" t="s">
        <v>549</v>
      </c>
      <c r="D297" s="145">
        <f t="shared" si="4"/>
        <v>718.19999999999993</v>
      </c>
      <c r="F297" s="268">
        <v>756</v>
      </c>
    </row>
    <row r="298" spans="1:6" ht="12.75" customHeight="1" x14ac:dyDescent="0.2">
      <c r="A298" s="35">
        <v>295</v>
      </c>
      <c r="B298" s="32" t="s">
        <v>560</v>
      </c>
      <c r="C298" s="40" t="s">
        <v>549</v>
      </c>
      <c r="D298" s="145">
        <f t="shared" si="4"/>
        <v>718.19999999999993</v>
      </c>
      <c r="F298" s="241">
        <v>756</v>
      </c>
    </row>
    <row r="299" spans="1:6" ht="12.75" customHeight="1" x14ac:dyDescent="0.2">
      <c r="A299" s="35">
        <v>296</v>
      </c>
      <c r="B299" s="32" t="s">
        <v>561</v>
      </c>
      <c r="C299" s="40" t="s">
        <v>549</v>
      </c>
      <c r="D299" s="145">
        <f t="shared" si="4"/>
        <v>718.19999999999993</v>
      </c>
      <c r="F299" s="241">
        <v>756</v>
      </c>
    </row>
    <row r="300" spans="1:6" ht="12.75" customHeight="1" x14ac:dyDescent="0.2">
      <c r="A300" s="35">
        <v>297</v>
      </c>
      <c r="B300" s="32" t="s">
        <v>562</v>
      </c>
      <c r="C300" s="40" t="s">
        <v>549</v>
      </c>
      <c r="D300" s="145">
        <f t="shared" si="4"/>
        <v>712.5</v>
      </c>
      <c r="F300" s="241">
        <v>750</v>
      </c>
    </row>
    <row r="301" spans="1:6" ht="12.75" customHeight="1" x14ac:dyDescent="0.2">
      <c r="A301" s="35">
        <v>298</v>
      </c>
      <c r="B301" s="32" t="s">
        <v>563</v>
      </c>
      <c r="C301" s="40" t="s">
        <v>549</v>
      </c>
      <c r="D301" s="145">
        <f t="shared" si="4"/>
        <v>718.19999999999993</v>
      </c>
      <c r="F301" s="241">
        <v>756</v>
      </c>
    </row>
    <row r="302" spans="1:6" ht="12.75" customHeight="1" x14ac:dyDescent="0.2">
      <c r="A302" s="35">
        <v>299</v>
      </c>
      <c r="B302" s="32" t="s">
        <v>564</v>
      </c>
      <c r="C302" s="40" t="s">
        <v>549</v>
      </c>
      <c r="D302" s="145">
        <f t="shared" si="4"/>
        <v>991.8</v>
      </c>
      <c r="F302" s="225">
        <v>1044</v>
      </c>
    </row>
    <row r="303" spans="1:6" ht="12.75" customHeight="1" x14ac:dyDescent="0.2">
      <c r="A303" s="35">
        <v>300</v>
      </c>
      <c r="B303" s="32" t="s">
        <v>565</v>
      </c>
      <c r="C303" s="40" t="s">
        <v>549</v>
      </c>
      <c r="D303" s="145">
        <f t="shared" si="4"/>
        <v>456</v>
      </c>
      <c r="F303" s="241">
        <v>480</v>
      </c>
    </row>
    <row r="304" spans="1:6" ht="12.75" customHeight="1" x14ac:dyDescent="0.2">
      <c r="A304" s="35">
        <v>301</v>
      </c>
      <c r="B304" s="32" t="s">
        <v>566</v>
      </c>
      <c r="C304" s="40" t="s">
        <v>549</v>
      </c>
      <c r="D304" s="145">
        <f t="shared" si="4"/>
        <v>718.19999999999993</v>
      </c>
      <c r="F304" s="241">
        <v>756</v>
      </c>
    </row>
    <row r="305" spans="1:6" ht="12.75" customHeight="1" x14ac:dyDescent="0.2">
      <c r="A305" s="35">
        <v>302</v>
      </c>
      <c r="B305" s="32" t="s">
        <v>567</v>
      </c>
      <c r="C305" s="40" t="s">
        <v>549</v>
      </c>
      <c r="D305" s="145">
        <f t="shared" si="4"/>
        <v>1539</v>
      </c>
      <c r="F305" s="225">
        <v>1620</v>
      </c>
    </row>
    <row r="306" spans="1:6" ht="12.75" customHeight="1" x14ac:dyDescent="0.2">
      <c r="A306" s="35">
        <v>303</v>
      </c>
      <c r="B306" s="32" t="s">
        <v>568</v>
      </c>
      <c r="C306" s="40" t="s">
        <v>549</v>
      </c>
      <c r="D306" s="145">
        <f t="shared" si="4"/>
        <v>718.19999999999993</v>
      </c>
      <c r="F306" s="241">
        <v>756</v>
      </c>
    </row>
    <row r="307" spans="1:6" ht="12.75" customHeight="1" x14ac:dyDescent="0.2">
      <c r="A307" s="35">
        <v>304</v>
      </c>
      <c r="B307" s="32" t="s">
        <v>569</v>
      </c>
      <c r="C307" s="40" t="s">
        <v>549</v>
      </c>
      <c r="D307" s="145">
        <f t="shared" si="4"/>
        <v>2234.4</v>
      </c>
      <c r="F307" s="225">
        <v>2352</v>
      </c>
    </row>
    <row r="308" spans="1:6" ht="12.75" customHeight="1" x14ac:dyDescent="0.2">
      <c r="A308" s="35">
        <v>305</v>
      </c>
      <c r="B308" s="32" t="s">
        <v>570</v>
      </c>
      <c r="C308" s="40" t="s">
        <v>549</v>
      </c>
      <c r="D308" s="145">
        <f t="shared" si="4"/>
        <v>2793</v>
      </c>
      <c r="F308" s="225">
        <v>2940</v>
      </c>
    </row>
    <row r="309" spans="1:6" ht="12.75" customHeight="1" x14ac:dyDescent="0.2">
      <c r="A309" s="35">
        <v>306</v>
      </c>
      <c r="B309" s="32" t="s">
        <v>571</v>
      </c>
      <c r="C309" s="40" t="s">
        <v>549</v>
      </c>
      <c r="D309" s="145">
        <f t="shared" si="4"/>
        <v>3066.6</v>
      </c>
      <c r="F309" s="225">
        <v>3228</v>
      </c>
    </row>
    <row r="310" spans="1:6" ht="12.75" customHeight="1" x14ac:dyDescent="0.2">
      <c r="A310" s="35">
        <v>307</v>
      </c>
      <c r="B310" s="32" t="s">
        <v>572</v>
      </c>
      <c r="C310" s="40" t="s">
        <v>549</v>
      </c>
      <c r="D310" s="145">
        <f t="shared" si="4"/>
        <v>3762</v>
      </c>
      <c r="F310" s="225">
        <v>3960</v>
      </c>
    </row>
    <row r="311" spans="1:6" ht="12.75" customHeight="1" x14ac:dyDescent="0.2">
      <c r="A311" s="35">
        <v>308</v>
      </c>
      <c r="B311" s="32" t="s">
        <v>573</v>
      </c>
      <c r="C311" s="40" t="s">
        <v>549</v>
      </c>
      <c r="D311" s="145">
        <f t="shared" si="4"/>
        <v>4297.8</v>
      </c>
      <c r="F311" s="225">
        <v>4524</v>
      </c>
    </row>
    <row r="312" spans="1:6" ht="12.75" customHeight="1" x14ac:dyDescent="0.2">
      <c r="A312" s="35">
        <v>309</v>
      </c>
      <c r="B312" s="32" t="s">
        <v>574</v>
      </c>
      <c r="C312" s="40" t="s">
        <v>549</v>
      </c>
      <c r="D312" s="145">
        <f t="shared" si="4"/>
        <v>5004.5999999999995</v>
      </c>
      <c r="F312" s="225">
        <v>5268</v>
      </c>
    </row>
    <row r="313" spans="1:6" ht="12.75" customHeight="1" x14ac:dyDescent="0.2">
      <c r="A313" s="35">
        <v>310</v>
      </c>
      <c r="B313" s="32" t="s">
        <v>575</v>
      </c>
      <c r="C313" s="40" t="s">
        <v>549</v>
      </c>
      <c r="D313" s="145">
        <f t="shared" si="4"/>
        <v>991.8</v>
      </c>
      <c r="F313" s="225">
        <v>1044</v>
      </c>
    </row>
    <row r="314" spans="1:6" ht="12.75" customHeight="1" x14ac:dyDescent="0.2">
      <c r="A314" s="35">
        <v>311</v>
      </c>
      <c r="B314" s="32" t="s">
        <v>576</v>
      </c>
      <c r="C314" s="40" t="s">
        <v>549</v>
      </c>
      <c r="D314" s="145">
        <f t="shared" si="4"/>
        <v>661.19999999999993</v>
      </c>
      <c r="F314" s="241">
        <v>696</v>
      </c>
    </row>
    <row r="315" spans="1:6" ht="12.75" customHeight="1" x14ac:dyDescent="0.2">
      <c r="A315" s="35">
        <v>312</v>
      </c>
      <c r="B315" s="32" t="s">
        <v>577</v>
      </c>
      <c r="C315" s="40" t="s">
        <v>549</v>
      </c>
      <c r="D315" s="145">
        <f t="shared" si="4"/>
        <v>866.4</v>
      </c>
      <c r="F315" s="241">
        <v>912</v>
      </c>
    </row>
    <row r="316" spans="1:6" ht="12.75" customHeight="1" x14ac:dyDescent="0.2">
      <c r="A316" s="35">
        <v>313</v>
      </c>
      <c r="B316" s="32" t="s">
        <v>578</v>
      </c>
      <c r="C316" s="40" t="s">
        <v>549</v>
      </c>
      <c r="D316" s="145">
        <f t="shared" si="4"/>
        <v>718.19999999999993</v>
      </c>
      <c r="F316" s="241">
        <v>756</v>
      </c>
    </row>
    <row r="317" spans="1:6" ht="12.75" customHeight="1" x14ac:dyDescent="0.2">
      <c r="A317" s="35">
        <v>314</v>
      </c>
      <c r="B317" s="32" t="s">
        <v>579</v>
      </c>
      <c r="C317" s="40" t="s">
        <v>549</v>
      </c>
      <c r="D317" s="145">
        <f t="shared" si="4"/>
        <v>718.19999999999993</v>
      </c>
      <c r="F317" s="241">
        <v>756</v>
      </c>
    </row>
    <row r="318" spans="1:6" ht="12.75" customHeight="1" x14ac:dyDescent="0.2">
      <c r="A318" s="35">
        <v>315</v>
      </c>
      <c r="B318" s="32" t="s">
        <v>580</v>
      </c>
      <c r="C318" s="40" t="s">
        <v>549</v>
      </c>
      <c r="D318" s="145">
        <f t="shared" si="4"/>
        <v>718.19999999999993</v>
      </c>
      <c r="F318" s="241">
        <v>756</v>
      </c>
    </row>
    <row r="319" spans="1:6" ht="12.75" customHeight="1" x14ac:dyDescent="0.2">
      <c r="A319" s="35">
        <v>316</v>
      </c>
      <c r="B319" s="32" t="s">
        <v>581</v>
      </c>
      <c r="C319" s="40" t="s">
        <v>549</v>
      </c>
      <c r="D319" s="145">
        <f t="shared" si="4"/>
        <v>718.19999999999993</v>
      </c>
      <c r="F319" s="241">
        <v>756</v>
      </c>
    </row>
    <row r="320" spans="1:6" ht="12.75" customHeight="1" x14ac:dyDescent="0.2">
      <c r="A320" s="35">
        <v>317</v>
      </c>
      <c r="B320" s="32" t="s">
        <v>582</v>
      </c>
      <c r="C320" s="40" t="s">
        <v>549</v>
      </c>
      <c r="D320" s="145">
        <f t="shared" si="4"/>
        <v>718.19999999999993</v>
      </c>
      <c r="F320" s="241">
        <v>756</v>
      </c>
    </row>
    <row r="321" spans="1:6" ht="12.75" customHeight="1" x14ac:dyDescent="0.2">
      <c r="A321" s="35">
        <v>318</v>
      </c>
      <c r="B321" s="32" t="s">
        <v>583</v>
      </c>
      <c r="C321" s="40" t="s">
        <v>549</v>
      </c>
      <c r="D321" s="145">
        <f t="shared" si="4"/>
        <v>672.6</v>
      </c>
      <c r="F321" s="241">
        <v>708</v>
      </c>
    </row>
    <row r="322" spans="1:6" ht="12.75" customHeight="1" x14ac:dyDescent="0.2">
      <c r="A322" s="35">
        <v>319</v>
      </c>
      <c r="B322" s="32" t="s">
        <v>584</v>
      </c>
      <c r="C322" s="40" t="s">
        <v>549</v>
      </c>
      <c r="D322" s="145">
        <f t="shared" si="4"/>
        <v>490.2</v>
      </c>
      <c r="F322" s="241">
        <v>516</v>
      </c>
    </row>
    <row r="323" spans="1:6" ht="12.75" customHeight="1" x14ac:dyDescent="0.2">
      <c r="A323" s="35">
        <v>320</v>
      </c>
      <c r="B323" s="32" t="s">
        <v>585</v>
      </c>
      <c r="C323" s="40" t="s">
        <v>549</v>
      </c>
      <c r="D323" s="145">
        <f t="shared" si="4"/>
        <v>661.19999999999993</v>
      </c>
      <c r="F323" s="241">
        <v>696</v>
      </c>
    </row>
    <row r="324" spans="1:6" ht="12.75" customHeight="1" x14ac:dyDescent="0.2">
      <c r="A324" s="35">
        <v>321</v>
      </c>
      <c r="B324" s="32" t="s">
        <v>586</v>
      </c>
      <c r="C324" s="40" t="s">
        <v>549</v>
      </c>
      <c r="D324" s="145">
        <f t="shared" si="4"/>
        <v>718.19999999999993</v>
      </c>
      <c r="F324" s="241">
        <v>756</v>
      </c>
    </row>
    <row r="325" spans="1:6" ht="12.75" customHeight="1" x14ac:dyDescent="0.2">
      <c r="A325" s="35">
        <v>322</v>
      </c>
      <c r="B325" s="32" t="s">
        <v>587</v>
      </c>
      <c r="C325" s="40" t="s">
        <v>549</v>
      </c>
      <c r="D325" s="145">
        <f t="shared" ref="D325:D388" si="5">0.95*F325</f>
        <v>718.19999999999993</v>
      </c>
      <c r="F325" s="241">
        <v>756</v>
      </c>
    </row>
    <row r="326" spans="1:6" ht="12.75" customHeight="1" x14ac:dyDescent="0.2">
      <c r="A326" s="35">
        <v>323</v>
      </c>
      <c r="B326" s="32" t="s">
        <v>588</v>
      </c>
      <c r="C326" s="40" t="s">
        <v>589</v>
      </c>
      <c r="D326" s="145">
        <f t="shared" si="5"/>
        <v>1672</v>
      </c>
      <c r="F326" s="225">
        <v>1760</v>
      </c>
    </row>
    <row r="327" spans="1:6" ht="12.75" customHeight="1" x14ac:dyDescent="0.2">
      <c r="A327" s="35">
        <v>324</v>
      </c>
      <c r="B327" s="32" t="s">
        <v>590</v>
      </c>
      <c r="C327" s="40" t="s">
        <v>589</v>
      </c>
      <c r="D327" s="145">
        <f t="shared" si="5"/>
        <v>2375</v>
      </c>
      <c r="F327" s="225">
        <v>2500</v>
      </c>
    </row>
    <row r="328" spans="1:6" ht="12.75" customHeight="1" x14ac:dyDescent="0.2">
      <c r="A328" s="35">
        <v>325</v>
      </c>
      <c r="B328" s="32" t="s">
        <v>591</v>
      </c>
      <c r="C328" s="40" t="s">
        <v>589</v>
      </c>
      <c r="D328" s="145">
        <f t="shared" si="5"/>
        <v>1349</v>
      </c>
      <c r="F328" s="225">
        <v>1420</v>
      </c>
    </row>
    <row r="329" spans="1:6" ht="12.75" customHeight="1" x14ac:dyDescent="0.2">
      <c r="A329" s="35">
        <v>326</v>
      </c>
      <c r="B329" s="32" t="s">
        <v>592</v>
      </c>
      <c r="C329" s="40" t="s">
        <v>589</v>
      </c>
      <c r="D329" s="145">
        <f t="shared" si="5"/>
        <v>2299</v>
      </c>
      <c r="F329" s="225">
        <v>2420</v>
      </c>
    </row>
    <row r="330" spans="1:6" ht="12.75" customHeight="1" x14ac:dyDescent="0.2">
      <c r="A330" s="35">
        <v>327</v>
      </c>
      <c r="B330" s="32" t="s">
        <v>593</v>
      </c>
      <c r="C330" s="40" t="s">
        <v>589</v>
      </c>
      <c r="D330" s="145">
        <f t="shared" si="5"/>
        <v>1463</v>
      </c>
      <c r="F330" s="225">
        <v>1540</v>
      </c>
    </row>
    <row r="331" spans="1:6" ht="12.75" customHeight="1" x14ac:dyDescent="0.2">
      <c r="A331" s="35">
        <v>328</v>
      </c>
      <c r="B331" s="32" t="s">
        <v>2914</v>
      </c>
      <c r="C331" s="40" t="s">
        <v>589</v>
      </c>
      <c r="D331" s="145">
        <f t="shared" si="5"/>
        <v>1159</v>
      </c>
      <c r="F331" s="225">
        <v>1220</v>
      </c>
    </row>
    <row r="332" spans="1:6" ht="12.75" customHeight="1" x14ac:dyDescent="0.2">
      <c r="A332" s="35">
        <v>329</v>
      </c>
      <c r="B332" s="32" t="s">
        <v>594</v>
      </c>
      <c r="C332" s="40" t="s">
        <v>589</v>
      </c>
      <c r="D332" s="145">
        <f t="shared" si="5"/>
        <v>1330</v>
      </c>
      <c r="F332" s="225">
        <v>1400</v>
      </c>
    </row>
    <row r="333" spans="1:6" ht="12.75" customHeight="1" x14ac:dyDescent="0.2">
      <c r="A333" s="35">
        <v>330</v>
      </c>
      <c r="B333" s="32" t="s">
        <v>2915</v>
      </c>
      <c r="C333" s="40" t="s">
        <v>589</v>
      </c>
      <c r="D333" s="145">
        <f t="shared" si="5"/>
        <v>1330</v>
      </c>
      <c r="F333" s="225">
        <v>1400</v>
      </c>
    </row>
    <row r="334" spans="1:6" ht="12.75" customHeight="1" x14ac:dyDescent="0.2">
      <c r="A334" s="35">
        <v>331</v>
      </c>
      <c r="B334" s="32" t="s">
        <v>595</v>
      </c>
      <c r="C334" s="40" t="s">
        <v>589</v>
      </c>
      <c r="D334" s="145">
        <f t="shared" si="5"/>
        <v>2004.5</v>
      </c>
      <c r="F334" s="225">
        <v>2110</v>
      </c>
    </row>
    <row r="335" spans="1:6" ht="12.75" customHeight="1" x14ac:dyDescent="0.2">
      <c r="A335" s="35">
        <v>332</v>
      </c>
      <c r="B335" s="32" t="s">
        <v>596</v>
      </c>
      <c r="C335" s="40" t="s">
        <v>589</v>
      </c>
      <c r="D335" s="145">
        <f t="shared" si="5"/>
        <v>2004.5</v>
      </c>
      <c r="F335" s="225">
        <v>2110</v>
      </c>
    </row>
    <row r="336" spans="1:6" ht="12.75" customHeight="1" x14ac:dyDescent="0.2">
      <c r="A336" s="35">
        <v>333</v>
      </c>
      <c r="B336" s="32" t="s">
        <v>597</v>
      </c>
      <c r="C336" s="40" t="s">
        <v>589</v>
      </c>
      <c r="D336" s="145">
        <f t="shared" si="5"/>
        <v>2004.5</v>
      </c>
      <c r="F336" s="225">
        <v>2110</v>
      </c>
    </row>
    <row r="337" spans="1:6" ht="12.75" customHeight="1" x14ac:dyDescent="0.2">
      <c r="A337" s="35">
        <v>334</v>
      </c>
      <c r="B337" s="32" t="s">
        <v>598</v>
      </c>
      <c r="C337" s="40" t="s">
        <v>589</v>
      </c>
      <c r="D337" s="145">
        <f t="shared" si="5"/>
        <v>2004.5</v>
      </c>
      <c r="F337" s="225">
        <v>2110</v>
      </c>
    </row>
    <row r="338" spans="1:6" ht="12.75" customHeight="1" x14ac:dyDescent="0.2">
      <c r="A338" s="35">
        <v>335</v>
      </c>
      <c r="B338" s="32" t="s">
        <v>599</v>
      </c>
      <c r="C338" s="40" t="s">
        <v>589</v>
      </c>
      <c r="D338" s="145">
        <f t="shared" si="5"/>
        <v>1273</v>
      </c>
      <c r="F338" s="225">
        <v>1340</v>
      </c>
    </row>
    <row r="339" spans="1:6" ht="12.75" customHeight="1" x14ac:dyDescent="0.2">
      <c r="A339" s="35">
        <v>336</v>
      </c>
      <c r="B339" s="32" t="s">
        <v>600</v>
      </c>
      <c r="C339" s="40" t="s">
        <v>589</v>
      </c>
      <c r="D339" s="145">
        <f t="shared" si="5"/>
        <v>1273</v>
      </c>
      <c r="F339" s="225">
        <v>1340</v>
      </c>
    </row>
    <row r="340" spans="1:6" ht="12.75" customHeight="1" x14ac:dyDescent="0.2">
      <c r="A340" s="35">
        <v>337</v>
      </c>
      <c r="B340" s="32" t="s">
        <v>601</v>
      </c>
      <c r="C340" s="40" t="s">
        <v>589</v>
      </c>
      <c r="D340" s="145">
        <f t="shared" si="5"/>
        <v>2004.5</v>
      </c>
      <c r="F340" s="225">
        <v>2110</v>
      </c>
    </row>
    <row r="341" spans="1:6" ht="12.75" customHeight="1" x14ac:dyDescent="0.2">
      <c r="A341" s="35">
        <v>338</v>
      </c>
      <c r="B341" s="32" t="s">
        <v>602</v>
      </c>
      <c r="C341" s="40" t="s">
        <v>589</v>
      </c>
      <c r="D341" s="145">
        <f t="shared" si="5"/>
        <v>1140</v>
      </c>
      <c r="F341" s="225">
        <v>1200</v>
      </c>
    </row>
    <row r="342" spans="1:6" ht="12.75" customHeight="1" x14ac:dyDescent="0.2">
      <c r="A342" s="35">
        <v>339</v>
      </c>
      <c r="B342" s="32" t="s">
        <v>603</v>
      </c>
      <c r="C342" s="40" t="s">
        <v>589</v>
      </c>
      <c r="D342" s="145">
        <f t="shared" si="5"/>
        <v>703</v>
      </c>
      <c r="F342" s="241">
        <v>740</v>
      </c>
    </row>
    <row r="343" spans="1:6" ht="12.75" customHeight="1" x14ac:dyDescent="0.2">
      <c r="A343" s="35">
        <v>340</v>
      </c>
      <c r="B343" s="32" t="s">
        <v>604</v>
      </c>
      <c r="C343" s="40" t="s">
        <v>589</v>
      </c>
      <c r="D343" s="145">
        <f t="shared" si="5"/>
        <v>1206.5</v>
      </c>
      <c r="F343" s="225">
        <v>1270</v>
      </c>
    </row>
    <row r="344" spans="1:6" ht="12.75" customHeight="1" x14ac:dyDescent="0.2">
      <c r="A344" s="35">
        <v>341</v>
      </c>
      <c r="B344" s="32" t="s">
        <v>605</v>
      </c>
      <c r="C344" s="40" t="s">
        <v>589</v>
      </c>
      <c r="D344" s="145">
        <f t="shared" si="5"/>
        <v>1140</v>
      </c>
      <c r="F344" s="225">
        <v>1200</v>
      </c>
    </row>
    <row r="345" spans="1:6" ht="12.75" customHeight="1" x14ac:dyDescent="0.2">
      <c r="A345" s="35">
        <v>342</v>
      </c>
      <c r="B345" s="32" t="s">
        <v>606</v>
      </c>
      <c r="C345" s="40" t="s">
        <v>589</v>
      </c>
      <c r="D345" s="145">
        <f t="shared" si="5"/>
        <v>1140</v>
      </c>
      <c r="F345" s="225">
        <v>1200</v>
      </c>
    </row>
    <row r="346" spans="1:6" ht="12.75" customHeight="1" x14ac:dyDescent="0.2">
      <c r="A346" s="35">
        <v>343</v>
      </c>
      <c r="B346" s="32" t="s">
        <v>607</v>
      </c>
      <c r="C346" s="40" t="s">
        <v>589</v>
      </c>
      <c r="D346" s="145">
        <f t="shared" si="5"/>
        <v>684</v>
      </c>
      <c r="F346" s="241">
        <v>720</v>
      </c>
    </row>
    <row r="347" spans="1:6" ht="12.75" customHeight="1" x14ac:dyDescent="0.2">
      <c r="A347" s="35">
        <v>344</v>
      </c>
      <c r="B347" s="32" t="s">
        <v>608</v>
      </c>
      <c r="C347" s="40" t="s">
        <v>589</v>
      </c>
      <c r="D347" s="145">
        <f t="shared" si="5"/>
        <v>684</v>
      </c>
      <c r="F347" s="241">
        <v>720</v>
      </c>
    </row>
    <row r="348" spans="1:6" ht="12.75" customHeight="1" x14ac:dyDescent="0.2">
      <c r="A348" s="35">
        <v>345</v>
      </c>
      <c r="B348" s="32" t="s">
        <v>609</v>
      </c>
      <c r="C348" s="40" t="s">
        <v>589</v>
      </c>
      <c r="D348" s="145">
        <f t="shared" si="5"/>
        <v>703</v>
      </c>
      <c r="F348" s="241">
        <v>740</v>
      </c>
    </row>
    <row r="349" spans="1:6" ht="12.75" customHeight="1" x14ac:dyDescent="0.2">
      <c r="A349" s="35">
        <v>346</v>
      </c>
      <c r="B349" s="32" t="s">
        <v>610</v>
      </c>
      <c r="C349" s="40" t="s">
        <v>589</v>
      </c>
      <c r="D349" s="145">
        <f t="shared" si="5"/>
        <v>1368</v>
      </c>
      <c r="F349" s="225">
        <v>1440</v>
      </c>
    </row>
    <row r="350" spans="1:6" ht="12.75" customHeight="1" x14ac:dyDescent="0.2">
      <c r="A350" s="35">
        <v>347</v>
      </c>
      <c r="B350" s="32" t="s">
        <v>611</v>
      </c>
      <c r="C350" s="40" t="s">
        <v>589</v>
      </c>
      <c r="D350" s="145">
        <f t="shared" si="5"/>
        <v>2004.5</v>
      </c>
      <c r="F350" s="225">
        <v>2110</v>
      </c>
    </row>
    <row r="351" spans="1:6" ht="12.75" customHeight="1" x14ac:dyDescent="0.2">
      <c r="A351" s="35">
        <v>348</v>
      </c>
      <c r="B351" s="32" t="s">
        <v>612</v>
      </c>
      <c r="C351" s="40" t="s">
        <v>589</v>
      </c>
      <c r="D351" s="145">
        <f t="shared" si="5"/>
        <v>1045</v>
      </c>
      <c r="F351" s="225">
        <v>1100</v>
      </c>
    </row>
    <row r="352" spans="1:6" ht="12.75" customHeight="1" x14ac:dyDescent="0.2">
      <c r="A352" s="35">
        <v>349</v>
      </c>
      <c r="B352" s="32" t="s">
        <v>613</v>
      </c>
      <c r="C352" s="40" t="s">
        <v>589</v>
      </c>
      <c r="D352" s="145">
        <f t="shared" si="5"/>
        <v>2603</v>
      </c>
      <c r="F352" s="225">
        <v>2740</v>
      </c>
    </row>
    <row r="353" spans="1:6" ht="12.75" customHeight="1" x14ac:dyDescent="0.2">
      <c r="A353" s="35">
        <v>350</v>
      </c>
      <c r="B353" s="32" t="s">
        <v>614</v>
      </c>
      <c r="C353" s="40" t="s">
        <v>589</v>
      </c>
      <c r="D353" s="145">
        <f t="shared" si="5"/>
        <v>684</v>
      </c>
      <c r="F353" s="241">
        <v>720</v>
      </c>
    </row>
    <row r="354" spans="1:6" ht="12.75" customHeight="1" x14ac:dyDescent="0.2">
      <c r="A354" s="35">
        <v>351</v>
      </c>
      <c r="B354" s="32" t="s">
        <v>615</v>
      </c>
      <c r="C354" s="40" t="s">
        <v>589</v>
      </c>
      <c r="D354" s="145">
        <f t="shared" si="5"/>
        <v>2147</v>
      </c>
      <c r="F354" s="225">
        <v>2260</v>
      </c>
    </row>
    <row r="355" spans="1:6" ht="12.75" customHeight="1" x14ac:dyDescent="0.2">
      <c r="A355" s="35">
        <v>352</v>
      </c>
      <c r="B355" s="32" t="s">
        <v>616</v>
      </c>
      <c r="C355" s="40" t="s">
        <v>589</v>
      </c>
      <c r="D355" s="145">
        <f t="shared" si="5"/>
        <v>3781</v>
      </c>
      <c r="F355" s="225">
        <v>3980</v>
      </c>
    </row>
    <row r="356" spans="1:6" ht="12.75" customHeight="1" x14ac:dyDescent="0.2">
      <c r="A356" s="35">
        <v>353</v>
      </c>
      <c r="B356" s="32" t="s">
        <v>617</v>
      </c>
      <c r="C356" s="40" t="s">
        <v>589</v>
      </c>
      <c r="D356" s="145">
        <f t="shared" si="5"/>
        <v>1273</v>
      </c>
      <c r="F356" s="225">
        <v>1340</v>
      </c>
    </row>
    <row r="357" spans="1:6" ht="12.75" customHeight="1" x14ac:dyDescent="0.2">
      <c r="A357" s="35">
        <v>354</v>
      </c>
      <c r="B357" s="32" t="s">
        <v>618</v>
      </c>
      <c r="C357" s="40" t="s">
        <v>589</v>
      </c>
      <c r="D357" s="145">
        <f t="shared" si="5"/>
        <v>1187.5</v>
      </c>
      <c r="F357" s="225">
        <v>1250</v>
      </c>
    </row>
    <row r="358" spans="1:6" ht="12.75" customHeight="1" x14ac:dyDescent="0.2">
      <c r="A358" s="35">
        <v>355</v>
      </c>
      <c r="B358" s="32" t="s">
        <v>619</v>
      </c>
      <c r="C358" s="40" t="s">
        <v>589</v>
      </c>
      <c r="D358" s="145">
        <f t="shared" si="5"/>
        <v>893</v>
      </c>
      <c r="F358" s="241">
        <v>940</v>
      </c>
    </row>
    <row r="359" spans="1:6" ht="12.75" customHeight="1" x14ac:dyDescent="0.2">
      <c r="A359" s="35">
        <v>356</v>
      </c>
      <c r="B359" s="32" t="s">
        <v>620</v>
      </c>
      <c r="C359" s="40" t="s">
        <v>589</v>
      </c>
      <c r="D359" s="145">
        <f t="shared" si="5"/>
        <v>494</v>
      </c>
      <c r="F359" s="241">
        <v>520</v>
      </c>
    </row>
    <row r="360" spans="1:6" ht="12.75" customHeight="1" x14ac:dyDescent="0.2">
      <c r="A360" s="35">
        <v>357</v>
      </c>
      <c r="B360" s="32" t="s">
        <v>621</v>
      </c>
      <c r="C360" s="40" t="s">
        <v>589</v>
      </c>
      <c r="D360" s="145">
        <f t="shared" si="5"/>
        <v>494</v>
      </c>
      <c r="F360" s="241">
        <v>520</v>
      </c>
    </row>
    <row r="361" spans="1:6" ht="12.75" customHeight="1" x14ac:dyDescent="0.2">
      <c r="A361" s="35">
        <v>358</v>
      </c>
      <c r="B361" s="32" t="s">
        <v>622</v>
      </c>
      <c r="C361" s="40" t="s">
        <v>589</v>
      </c>
      <c r="D361" s="145">
        <f t="shared" si="5"/>
        <v>855</v>
      </c>
      <c r="F361" s="241">
        <v>900</v>
      </c>
    </row>
    <row r="362" spans="1:6" ht="12.75" customHeight="1" x14ac:dyDescent="0.2">
      <c r="A362" s="35">
        <v>359</v>
      </c>
      <c r="B362" s="32" t="s">
        <v>623</v>
      </c>
      <c r="C362" s="40" t="s">
        <v>589</v>
      </c>
      <c r="D362" s="145">
        <f t="shared" si="5"/>
        <v>1377.5</v>
      </c>
      <c r="F362" s="225">
        <v>1450</v>
      </c>
    </row>
    <row r="363" spans="1:6" ht="12.75" customHeight="1" x14ac:dyDescent="0.2">
      <c r="A363" s="35">
        <v>360</v>
      </c>
      <c r="B363" s="32" t="s">
        <v>624</v>
      </c>
      <c r="C363" s="40" t="s">
        <v>589</v>
      </c>
      <c r="D363" s="145">
        <f t="shared" si="5"/>
        <v>988</v>
      </c>
      <c r="F363" s="225">
        <v>1040</v>
      </c>
    </row>
    <row r="364" spans="1:6" ht="12.75" customHeight="1" x14ac:dyDescent="0.2">
      <c r="A364" s="35">
        <v>361</v>
      </c>
      <c r="B364" s="32" t="s">
        <v>625</v>
      </c>
      <c r="C364" s="40" t="s">
        <v>589</v>
      </c>
      <c r="D364" s="145">
        <f t="shared" si="5"/>
        <v>1149.5</v>
      </c>
      <c r="F364" s="225">
        <v>1210</v>
      </c>
    </row>
    <row r="365" spans="1:6" ht="12.75" customHeight="1" x14ac:dyDescent="0.2">
      <c r="A365" s="35">
        <v>362</v>
      </c>
      <c r="B365" s="32" t="s">
        <v>626</v>
      </c>
      <c r="C365" s="40" t="s">
        <v>589</v>
      </c>
      <c r="D365" s="145">
        <f t="shared" si="5"/>
        <v>2004.5</v>
      </c>
      <c r="F365" s="225">
        <v>2110</v>
      </c>
    </row>
    <row r="366" spans="1:6" ht="12.75" customHeight="1" x14ac:dyDescent="0.2">
      <c r="A366" s="35">
        <v>363</v>
      </c>
      <c r="B366" s="32" t="s">
        <v>627</v>
      </c>
      <c r="C366" s="40" t="s">
        <v>589</v>
      </c>
      <c r="D366" s="145">
        <f t="shared" si="5"/>
        <v>1976</v>
      </c>
      <c r="F366" s="225">
        <v>2080</v>
      </c>
    </row>
    <row r="367" spans="1:6" ht="12.75" customHeight="1" x14ac:dyDescent="0.2">
      <c r="A367" s="35">
        <v>364</v>
      </c>
      <c r="B367" s="32" t="s">
        <v>628</v>
      </c>
      <c r="C367" s="40" t="s">
        <v>589</v>
      </c>
      <c r="D367" s="145">
        <f t="shared" si="5"/>
        <v>2099.5</v>
      </c>
      <c r="F367" s="225">
        <v>2210</v>
      </c>
    </row>
    <row r="368" spans="1:6" ht="12.75" customHeight="1" x14ac:dyDescent="0.2">
      <c r="A368" s="35">
        <v>365</v>
      </c>
      <c r="B368" s="32" t="s">
        <v>629</v>
      </c>
      <c r="C368" s="40" t="s">
        <v>589</v>
      </c>
      <c r="D368" s="145">
        <f t="shared" si="5"/>
        <v>494</v>
      </c>
      <c r="F368" s="241">
        <v>520</v>
      </c>
    </row>
    <row r="369" spans="1:6" ht="12.75" customHeight="1" x14ac:dyDescent="0.2">
      <c r="A369" s="35">
        <v>366</v>
      </c>
      <c r="B369" s="32" t="s">
        <v>630</v>
      </c>
      <c r="C369" s="40" t="s">
        <v>589</v>
      </c>
      <c r="D369" s="145">
        <f t="shared" si="5"/>
        <v>304</v>
      </c>
      <c r="F369" s="241">
        <v>320</v>
      </c>
    </row>
    <row r="370" spans="1:6" ht="12.75" customHeight="1" x14ac:dyDescent="0.2">
      <c r="A370" s="35">
        <v>367</v>
      </c>
      <c r="B370" s="32" t="s">
        <v>631</v>
      </c>
      <c r="C370" s="40" t="s">
        <v>589</v>
      </c>
      <c r="D370" s="145">
        <f t="shared" si="5"/>
        <v>1387</v>
      </c>
      <c r="F370" s="225">
        <v>1460</v>
      </c>
    </row>
    <row r="371" spans="1:6" ht="12.75" customHeight="1" x14ac:dyDescent="0.2">
      <c r="A371" s="35">
        <v>368</v>
      </c>
      <c r="B371" s="32" t="s">
        <v>632</v>
      </c>
      <c r="C371" s="40" t="s">
        <v>589</v>
      </c>
      <c r="D371" s="145">
        <f t="shared" si="5"/>
        <v>1843</v>
      </c>
      <c r="F371" s="225">
        <v>1940</v>
      </c>
    </row>
    <row r="372" spans="1:6" ht="12.75" customHeight="1" x14ac:dyDescent="0.2">
      <c r="A372" s="35">
        <v>369</v>
      </c>
      <c r="B372" s="32" t="s">
        <v>633</v>
      </c>
      <c r="C372" s="40" t="s">
        <v>634</v>
      </c>
      <c r="D372" s="145">
        <f t="shared" si="5"/>
        <v>239.39999999999998</v>
      </c>
      <c r="F372" s="241">
        <v>252</v>
      </c>
    </row>
    <row r="373" spans="1:6" ht="12.75" customHeight="1" x14ac:dyDescent="0.2">
      <c r="A373" s="35">
        <v>370</v>
      </c>
      <c r="B373" s="32" t="s">
        <v>635</v>
      </c>
      <c r="C373" s="40" t="s">
        <v>634</v>
      </c>
      <c r="D373" s="145">
        <f t="shared" si="5"/>
        <v>239.39999999999998</v>
      </c>
      <c r="F373" s="241">
        <v>252</v>
      </c>
    </row>
    <row r="374" spans="1:6" ht="12.75" customHeight="1" x14ac:dyDescent="0.2">
      <c r="A374" s="35">
        <v>371</v>
      </c>
      <c r="B374" s="32" t="s">
        <v>636</v>
      </c>
      <c r="C374" s="40" t="s">
        <v>634</v>
      </c>
      <c r="D374" s="145">
        <f t="shared" si="5"/>
        <v>285</v>
      </c>
      <c r="F374" s="241">
        <v>300</v>
      </c>
    </row>
    <row r="375" spans="1:6" ht="27" customHeight="1" x14ac:dyDescent="0.2">
      <c r="A375" s="35">
        <v>372</v>
      </c>
      <c r="B375" s="41" t="s">
        <v>637</v>
      </c>
      <c r="C375" s="42" t="s">
        <v>634</v>
      </c>
      <c r="D375" s="145">
        <f t="shared" si="5"/>
        <v>1675.8</v>
      </c>
      <c r="F375" s="239">
        <v>1764</v>
      </c>
    </row>
    <row r="376" spans="1:6" ht="12.75" customHeight="1" x14ac:dyDescent="0.2">
      <c r="A376" s="35">
        <v>373</v>
      </c>
      <c r="B376" s="32" t="s">
        <v>638</v>
      </c>
      <c r="C376" s="40" t="s">
        <v>634</v>
      </c>
      <c r="D376" s="145">
        <f t="shared" si="5"/>
        <v>285</v>
      </c>
      <c r="F376" s="241">
        <v>300</v>
      </c>
    </row>
    <row r="377" spans="1:6" ht="12.75" customHeight="1" x14ac:dyDescent="0.2">
      <c r="A377" s="35">
        <v>374</v>
      </c>
      <c r="B377" s="32" t="s">
        <v>639</v>
      </c>
      <c r="C377" s="40" t="s">
        <v>634</v>
      </c>
      <c r="D377" s="145">
        <f t="shared" si="5"/>
        <v>285</v>
      </c>
      <c r="F377" s="241">
        <v>300</v>
      </c>
    </row>
    <row r="378" spans="1:6" ht="12.75" customHeight="1" x14ac:dyDescent="0.2">
      <c r="A378" s="35">
        <v>375</v>
      </c>
      <c r="B378" s="32" t="s">
        <v>640</v>
      </c>
      <c r="C378" s="40" t="s">
        <v>634</v>
      </c>
      <c r="D378" s="145">
        <f t="shared" si="5"/>
        <v>239.39999999999998</v>
      </c>
      <c r="F378" s="241">
        <v>252</v>
      </c>
    </row>
    <row r="379" spans="1:6" ht="12.75" customHeight="1" x14ac:dyDescent="0.2">
      <c r="A379" s="35">
        <v>376</v>
      </c>
      <c r="B379" s="32" t="s">
        <v>641</v>
      </c>
      <c r="C379" s="40" t="s">
        <v>634</v>
      </c>
      <c r="D379" s="145">
        <f t="shared" si="5"/>
        <v>95</v>
      </c>
      <c r="F379" s="241">
        <v>100</v>
      </c>
    </row>
    <row r="380" spans="1:6" ht="12.75" customHeight="1" x14ac:dyDescent="0.2">
      <c r="A380" s="35">
        <v>377</v>
      </c>
      <c r="B380" s="32" t="s">
        <v>642</v>
      </c>
      <c r="C380" s="40" t="s">
        <v>634</v>
      </c>
      <c r="D380" s="145">
        <f t="shared" si="5"/>
        <v>114</v>
      </c>
      <c r="F380" s="241">
        <v>120</v>
      </c>
    </row>
    <row r="381" spans="1:6" ht="12.75" customHeight="1" x14ac:dyDescent="0.2">
      <c r="A381" s="35">
        <v>378</v>
      </c>
      <c r="B381" s="32" t="s">
        <v>643</v>
      </c>
      <c r="C381" s="40" t="s">
        <v>634</v>
      </c>
      <c r="D381" s="145">
        <f t="shared" si="5"/>
        <v>95</v>
      </c>
      <c r="F381" s="241">
        <v>100</v>
      </c>
    </row>
    <row r="382" spans="1:6" ht="12.75" customHeight="1" x14ac:dyDescent="0.2">
      <c r="A382" s="35">
        <v>379</v>
      </c>
      <c r="B382" s="32" t="s">
        <v>644</v>
      </c>
      <c r="C382" s="40" t="s">
        <v>634</v>
      </c>
      <c r="D382" s="145">
        <f t="shared" si="5"/>
        <v>114</v>
      </c>
      <c r="F382" s="241">
        <v>120</v>
      </c>
    </row>
    <row r="383" spans="1:6" ht="12.75" customHeight="1" x14ac:dyDescent="0.2">
      <c r="A383" s="35">
        <v>380</v>
      </c>
      <c r="B383" s="32" t="s">
        <v>645</v>
      </c>
      <c r="C383" s="40" t="s">
        <v>634</v>
      </c>
      <c r="D383" s="145">
        <f t="shared" si="5"/>
        <v>114</v>
      </c>
      <c r="F383" s="241">
        <v>120</v>
      </c>
    </row>
    <row r="384" spans="1:6" ht="12.75" customHeight="1" x14ac:dyDescent="0.2">
      <c r="A384" s="35">
        <v>381</v>
      </c>
      <c r="B384" s="32" t="s">
        <v>646</v>
      </c>
      <c r="C384" s="40" t="s">
        <v>634</v>
      </c>
      <c r="D384" s="145">
        <f t="shared" si="5"/>
        <v>1459.1999999999998</v>
      </c>
      <c r="F384" s="225">
        <v>1536</v>
      </c>
    </row>
    <row r="385" spans="1:6" ht="12.75" customHeight="1" x14ac:dyDescent="0.2">
      <c r="A385" s="35">
        <v>382</v>
      </c>
      <c r="B385" s="32" t="s">
        <v>647</v>
      </c>
      <c r="C385" s="40" t="s">
        <v>634</v>
      </c>
      <c r="D385" s="145">
        <f t="shared" si="5"/>
        <v>741</v>
      </c>
      <c r="F385" s="241">
        <v>780</v>
      </c>
    </row>
    <row r="386" spans="1:6" ht="27" customHeight="1" x14ac:dyDescent="0.2">
      <c r="A386" s="35">
        <v>383</v>
      </c>
      <c r="B386" s="41" t="s">
        <v>648</v>
      </c>
      <c r="C386" s="42" t="s">
        <v>634</v>
      </c>
      <c r="D386" s="145">
        <f t="shared" si="5"/>
        <v>1755.6</v>
      </c>
      <c r="F386" s="239">
        <v>1848</v>
      </c>
    </row>
    <row r="387" spans="1:6" ht="12.75" customHeight="1" x14ac:dyDescent="0.2">
      <c r="A387" s="35">
        <v>384</v>
      </c>
      <c r="B387" s="32" t="s">
        <v>649</v>
      </c>
      <c r="C387" s="40" t="s">
        <v>634</v>
      </c>
      <c r="D387" s="145">
        <f t="shared" si="5"/>
        <v>285</v>
      </c>
      <c r="F387" s="241">
        <v>300</v>
      </c>
    </row>
    <row r="388" spans="1:6" ht="27" customHeight="1" x14ac:dyDescent="0.2">
      <c r="A388" s="35">
        <v>385</v>
      </c>
      <c r="B388" s="43" t="s">
        <v>650</v>
      </c>
      <c r="C388" s="42" t="s">
        <v>634</v>
      </c>
      <c r="D388" s="145">
        <f t="shared" si="5"/>
        <v>627</v>
      </c>
      <c r="F388" s="268">
        <v>660</v>
      </c>
    </row>
    <row r="389" spans="1:6" ht="12.75" customHeight="1" x14ac:dyDescent="0.2">
      <c r="A389" s="35">
        <v>386</v>
      </c>
      <c r="B389" s="32" t="s">
        <v>651</v>
      </c>
      <c r="C389" s="40" t="s">
        <v>634</v>
      </c>
      <c r="D389" s="145">
        <f t="shared" ref="D389:D452" si="6">0.95*F389</f>
        <v>296.39999999999998</v>
      </c>
      <c r="F389" s="241">
        <v>312</v>
      </c>
    </row>
    <row r="390" spans="1:6" ht="12.75" customHeight="1" x14ac:dyDescent="0.2">
      <c r="A390" s="35">
        <v>387</v>
      </c>
      <c r="B390" s="32" t="s">
        <v>652</v>
      </c>
      <c r="C390" s="40" t="s">
        <v>634</v>
      </c>
      <c r="D390" s="145">
        <f t="shared" si="6"/>
        <v>273.59999999999997</v>
      </c>
      <c r="F390" s="241">
        <v>288</v>
      </c>
    </row>
    <row r="391" spans="1:6" ht="12.75" customHeight="1" x14ac:dyDescent="0.2">
      <c r="A391" s="35">
        <v>388</v>
      </c>
      <c r="B391" s="32" t="s">
        <v>653</v>
      </c>
      <c r="C391" s="40" t="s">
        <v>634</v>
      </c>
      <c r="D391" s="145">
        <f t="shared" si="6"/>
        <v>273.59999999999997</v>
      </c>
      <c r="F391" s="241">
        <v>288</v>
      </c>
    </row>
    <row r="392" spans="1:6" ht="12.75" customHeight="1" x14ac:dyDescent="0.2">
      <c r="A392" s="35">
        <v>389</v>
      </c>
      <c r="B392" s="32" t="s">
        <v>654</v>
      </c>
      <c r="C392" s="40" t="s">
        <v>634</v>
      </c>
      <c r="D392" s="145">
        <f t="shared" si="6"/>
        <v>684</v>
      </c>
      <c r="F392" s="241">
        <v>720</v>
      </c>
    </row>
    <row r="393" spans="1:6" ht="12.75" customHeight="1" x14ac:dyDescent="0.2">
      <c r="A393" s="35">
        <v>390</v>
      </c>
      <c r="B393" s="32" t="s">
        <v>655</v>
      </c>
      <c r="C393" s="40" t="s">
        <v>634</v>
      </c>
      <c r="D393" s="145">
        <f t="shared" si="6"/>
        <v>1755.6</v>
      </c>
      <c r="F393" s="225">
        <v>1848</v>
      </c>
    </row>
    <row r="394" spans="1:6" ht="12.75" customHeight="1" x14ac:dyDescent="0.2">
      <c r="A394" s="35">
        <v>391</v>
      </c>
      <c r="B394" s="32" t="s">
        <v>656</v>
      </c>
      <c r="C394" s="40" t="s">
        <v>634</v>
      </c>
      <c r="D394" s="145">
        <f t="shared" si="6"/>
        <v>262.2</v>
      </c>
      <c r="F394" s="241">
        <v>276</v>
      </c>
    </row>
    <row r="395" spans="1:6" ht="12.75" customHeight="1" x14ac:dyDescent="0.2">
      <c r="A395" s="35">
        <v>392</v>
      </c>
      <c r="B395" s="32" t="s">
        <v>657</v>
      </c>
      <c r="C395" s="40" t="s">
        <v>634</v>
      </c>
      <c r="D395" s="145">
        <f t="shared" si="6"/>
        <v>262.2</v>
      </c>
      <c r="F395" s="241">
        <v>276</v>
      </c>
    </row>
    <row r="396" spans="1:6" ht="27" customHeight="1" x14ac:dyDescent="0.2">
      <c r="A396" s="35">
        <v>393</v>
      </c>
      <c r="B396" s="41" t="s">
        <v>658</v>
      </c>
      <c r="C396" s="42" t="s">
        <v>634</v>
      </c>
      <c r="D396" s="145">
        <f t="shared" si="6"/>
        <v>239.39999999999998</v>
      </c>
      <c r="F396" s="268">
        <v>252</v>
      </c>
    </row>
    <row r="397" spans="1:6" ht="27" customHeight="1" x14ac:dyDescent="0.2">
      <c r="A397" s="35">
        <v>394</v>
      </c>
      <c r="B397" s="43" t="s">
        <v>659</v>
      </c>
      <c r="C397" s="42" t="s">
        <v>634</v>
      </c>
      <c r="D397" s="145">
        <f t="shared" si="6"/>
        <v>560.5</v>
      </c>
      <c r="F397" s="268">
        <v>590</v>
      </c>
    </row>
    <row r="398" spans="1:6" ht="27" customHeight="1" x14ac:dyDescent="0.2">
      <c r="A398" s="35">
        <v>395</v>
      </c>
      <c r="B398" s="41" t="s">
        <v>660</v>
      </c>
      <c r="C398" s="42" t="s">
        <v>634</v>
      </c>
      <c r="D398" s="145">
        <f t="shared" si="6"/>
        <v>1755.6</v>
      </c>
      <c r="F398" s="239">
        <v>1848</v>
      </c>
    </row>
    <row r="399" spans="1:6" ht="27" customHeight="1" x14ac:dyDescent="0.2">
      <c r="A399" s="35">
        <v>396</v>
      </c>
      <c r="B399" s="41" t="s">
        <v>661</v>
      </c>
      <c r="C399" s="42" t="s">
        <v>634</v>
      </c>
      <c r="D399" s="145">
        <f t="shared" si="6"/>
        <v>228</v>
      </c>
      <c r="F399" s="268">
        <v>240</v>
      </c>
    </row>
    <row r="400" spans="1:6" ht="12.75" customHeight="1" x14ac:dyDescent="0.2">
      <c r="A400" s="35">
        <v>397</v>
      </c>
      <c r="B400" s="32" t="s">
        <v>662</v>
      </c>
      <c r="C400" s="40" t="s">
        <v>634</v>
      </c>
      <c r="D400" s="145">
        <f t="shared" si="6"/>
        <v>1778.3999999999999</v>
      </c>
      <c r="F400" s="225">
        <v>1872</v>
      </c>
    </row>
    <row r="401" spans="1:6" ht="12.75" customHeight="1" x14ac:dyDescent="0.2">
      <c r="A401" s="35">
        <v>398</v>
      </c>
      <c r="B401" s="32" t="s">
        <v>663</v>
      </c>
      <c r="C401" s="40" t="s">
        <v>634</v>
      </c>
      <c r="D401" s="145">
        <f t="shared" si="6"/>
        <v>95</v>
      </c>
      <c r="F401" s="241">
        <v>100</v>
      </c>
    </row>
    <row r="402" spans="1:6" ht="12.75" customHeight="1" x14ac:dyDescent="0.2">
      <c r="A402" s="35">
        <v>399</v>
      </c>
      <c r="B402" s="32" t="s">
        <v>664</v>
      </c>
      <c r="C402" s="40" t="s">
        <v>634</v>
      </c>
      <c r="D402" s="145">
        <f t="shared" si="6"/>
        <v>114</v>
      </c>
      <c r="F402" s="241">
        <v>120</v>
      </c>
    </row>
    <row r="403" spans="1:6" ht="12.75" customHeight="1" x14ac:dyDescent="0.2">
      <c r="A403" s="35">
        <v>400</v>
      </c>
      <c r="B403" s="32" t="s">
        <v>665</v>
      </c>
      <c r="C403" s="40" t="s">
        <v>634</v>
      </c>
      <c r="D403" s="145">
        <f t="shared" si="6"/>
        <v>718.19999999999993</v>
      </c>
      <c r="F403" s="241">
        <v>756</v>
      </c>
    </row>
    <row r="404" spans="1:6" ht="12.75" customHeight="1" x14ac:dyDescent="0.2">
      <c r="A404" s="35">
        <v>401</v>
      </c>
      <c r="B404" s="32" t="s">
        <v>666</v>
      </c>
      <c r="C404" s="40" t="s">
        <v>634</v>
      </c>
      <c r="D404" s="145">
        <f t="shared" si="6"/>
        <v>718.19999999999993</v>
      </c>
      <c r="F404" s="241">
        <v>756</v>
      </c>
    </row>
    <row r="405" spans="1:6" ht="12.75" customHeight="1" x14ac:dyDescent="0.2">
      <c r="A405" s="35">
        <v>402</v>
      </c>
      <c r="B405" s="32" t="s">
        <v>667</v>
      </c>
      <c r="C405" s="40" t="s">
        <v>634</v>
      </c>
      <c r="D405" s="145">
        <f t="shared" si="6"/>
        <v>57</v>
      </c>
      <c r="F405" s="241">
        <v>60</v>
      </c>
    </row>
    <row r="406" spans="1:6" ht="12.75" customHeight="1" x14ac:dyDescent="0.2">
      <c r="A406" s="35">
        <v>403</v>
      </c>
      <c r="B406" s="32" t="s">
        <v>668</v>
      </c>
      <c r="C406" s="40" t="s">
        <v>634</v>
      </c>
      <c r="D406" s="145">
        <f t="shared" si="6"/>
        <v>114</v>
      </c>
      <c r="F406" s="241">
        <v>120</v>
      </c>
    </row>
    <row r="407" spans="1:6" ht="12.75" customHeight="1" x14ac:dyDescent="0.2">
      <c r="A407" s="35">
        <v>404</v>
      </c>
      <c r="B407" s="32" t="s">
        <v>669</v>
      </c>
      <c r="C407" s="40" t="s">
        <v>634</v>
      </c>
      <c r="D407" s="145">
        <f t="shared" si="6"/>
        <v>718.19999999999993</v>
      </c>
      <c r="F407" s="241">
        <v>756</v>
      </c>
    </row>
    <row r="408" spans="1:6" ht="12.75" customHeight="1" x14ac:dyDescent="0.2">
      <c r="A408" s="35">
        <v>405</v>
      </c>
      <c r="B408" s="32" t="s">
        <v>670</v>
      </c>
      <c r="C408" s="40" t="s">
        <v>634</v>
      </c>
      <c r="D408" s="145">
        <f t="shared" si="6"/>
        <v>718.19999999999993</v>
      </c>
      <c r="F408" s="241">
        <v>756</v>
      </c>
    </row>
    <row r="409" spans="1:6" ht="12.75" customHeight="1" x14ac:dyDescent="0.2">
      <c r="A409" s="35">
        <v>406</v>
      </c>
      <c r="B409" s="32" t="s">
        <v>671</v>
      </c>
      <c r="C409" s="40" t="s">
        <v>634</v>
      </c>
      <c r="D409" s="145">
        <f t="shared" si="6"/>
        <v>1672</v>
      </c>
      <c r="F409" s="225">
        <v>1760</v>
      </c>
    </row>
    <row r="410" spans="1:6" ht="12.75" customHeight="1" x14ac:dyDescent="0.2">
      <c r="A410" s="35">
        <v>407</v>
      </c>
      <c r="B410" s="32" t="s">
        <v>672</v>
      </c>
      <c r="C410" s="40" t="s">
        <v>634</v>
      </c>
      <c r="D410" s="145">
        <f t="shared" si="6"/>
        <v>1755.6</v>
      </c>
      <c r="F410" s="225">
        <v>1848</v>
      </c>
    </row>
    <row r="411" spans="1:6" ht="12.75" customHeight="1" x14ac:dyDescent="0.2">
      <c r="A411" s="35">
        <v>408</v>
      </c>
      <c r="B411" s="32" t="s">
        <v>673</v>
      </c>
      <c r="C411" s="40" t="s">
        <v>634</v>
      </c>
      <c r="D411" s="145">
        <f t="shared" si="6"/>
        <v>1675.8</v>
      </c>
      <c r="F411" s="225">
        <v>1764</v>
      </c>
    </row>
    <row r="412" spans="1:6" ht="12.75" customHeight="1" x14ac:dyDescent="0.2">
      <c r="A412" s="35">
        <v>409</v>
      </c>
      <c r="B412" s="32" t="s">
        <v>674</v>
      </c>
      <c r="C412" s="40" t="s">
        <v>634</v>
      </c>
      <c r="D412" s="145">
        <f t="shared" si="6"/>
        <v>1675.8</v>
      </c>
      <c r="F412" s="225">
        <v>1764</v>
      </c>
    </row>
    <row r="413" spans="1:6" ht="27" customHeight="1" x14ac:dyDescent="0.2">
      <c r="A413" s="35">
        <v>410</v>
      </c>
      <c r="B413" s="43" t="s">
        <v>675</v>
      </c>
      <c r="C413" s="42" t="s">
        <v>634</v>
      </c>
      <c r="D413" s="145">
        <f t="shared" si="6"/>
        <v>1755.6</v>
      </c>
      <c r="F413" s="239">
        <v>1848</v>
      </c>
    </row>
    <row r="414" spans="1:6" ht="27" customHeight="1" x14ac:dyDescent="0.2">
      <c r="A414" s="35">
        <v>411</v>
      </c>
      <c r="B414" s="43" t="s">
        <v>676</v>
      </c>
      <c r="C414" s="42" t="s">
        <v>634</v>
      </c>
      <c r="D414" s="145">
        <f t="shared" si="6"/>
        <v>1755.6</v>
      </c>
      <c r="F414" s="239">
        <v>1848</v>
      </c>
    </row>
    <row r="415" spans="1:6" ht="12.75" customHeight="1" x14ac:dyDescent="0.2">
      <c r="A415" s="35">
        <v>412</v>
      </c>
      <c r="B415" s="32" t="s">
        <v>677</v>
      </c>
      <c r="C415" s="40" t="s">
        <v>634</v>
      </c>
      <c r="D415" s="145">
        <f t="shared" si="6"/>
        <v>1755.6</v>
      </c>
      <c r="F415" s="225">
        <v>1848</v>
      </c>
    </row>
    <row r="416" spans="1:6" ht="12.75" customHeight="1" x14ac:dyDescent="0.2">
      <c r="A416" s="35">
        <v>413</v>
      </c>
      <c r="B416" s="32" t="s">
        <v>678</v>
      </c>
      <c r="C416" s="40" t="s">
        <v>634</v>
      </c>
      <c r="D416" s="145">
        <f t="shared" si="6"/>
        <v>95</v>
      </c>
      <c r="F416" s="241">
        <v>100</v>
      </c>
    </row>
    <row r="417" spans="1:6" ht="12.75" customHeight="1" x14ac:dyDescent="0.2">
      <c r="A417" s="35">
        <v>414</v>
      </c>
      <c r="B417" s="32" t="s">
        <v>679</v>
      </c>
      <c r="C417" s="40" t="s">
        <v>634</v>
      </c>
      <c r="D417" s="145">
        <f t="shared" si="6"/>
        <v>1672</v>
      </c>
      <c r="F417" s="225">
        <v>1760</v>
      </c>
    </row>
    <row r="418" spans="1:6" ht="12.75" customHeight="1" x14ac:dyDescent="0.2">
      <c r="A418" s="35">
        <v>415</v>
      </c>
      <c r="B418" s="32" t="s">
        <v>680</v>
      </c>
      <c r="C418" s="40" t="s">
        <v>634</v>
      </c>
      <c r="D418" s="145">
        <f t="shared" si="6"/>
        <v>1755.6</v>
      </c>
      <c r="F418" s="225">
        <v>1848</v>
      </c>
    </row>
    <row r="419" spans="1:6" ht="12.75" customHeight="1" x14ac:dyDescent="0.2">
      <c r="A419" s="35">
        <v>416</v>
      </c>
      <c r="B419" s="32" t="s">
        <v>681</v>
      </c>
      <c r="C419" s="40" t="s">
        <v>634</v>
      </c>
      <c r="D419" s="145">
        <f t="shared" si="6"/>
        <v>239.39999999999998</v>
      </c>
      <c r="F419" s="241">
        <v>252</v>
      </c>
    </row>
    <row r="420" spans="1:6" ht="12.75" customHeight="1" x14ac:dyDescent="0.2">
      <c r="A420" s="35">
        <v>417</v>
      </c>
      <c r="B420" s="32" t="s">
        <v>682</v>
      </c>
      <c r="C420" s="40" t="s">
        <v>634</v>
      </c>
      <c r="D420" s="145">
        <f t="shared" si="6"/>
        <v>239.39999999999998</v>
      </c>
      <c r="F420" s="241">
        <v>252</v>
      </c>
    </row>
    <row r="421" spans="1:6" ht="12.75" customHeight="1" x14ac:dyDescent="0.2">
      <c r="A421" s="35">
        <v>418</v>
      </c>
      <c r="B421" s="32" t="s">
        <v>683</v>
      </c>
      <c r="C421" s="40" t="s">
        <v>634</v>
      </c>
      <c r="D421" s="145">
        <f t="shared" si="6"/>
        <v>239.39999999999998</v>
      </c>
      <c r="F421" s="241">
        <v>252</v>
      </c>
    </row>
    <row r="422" spans="1:6" ht="12.75" customHeight="1" x14ac:dyDescent="0.2">
      <c r="A422" s="35">
        <v>419</v>
      </c>
      <c r="B422" s="32" t="s">
        <v>684</v>
      </c>
      <c r="C422" s="40" t="s">
        <v>634</v>
      </c>
      <c r="D422" s="145">
        <f t="shared" si="6"/>
        <v>444.59999999999997</v>
      </c>
      <c r="F422" s="241">
        <v>468</v>
      </c>
    </row>
    <row r="423" spans="1:6" ht="12.75" customHeight="1" x14ac:dyDescent="0.2">
      <c r="A423" s="35">
        <v>420</v>
      </c>
      <c r="B423" s="32" t="s">
        <v>685</v>
      </c>
      <c r="C423" s="40" t="s">
        <v>634</v>
      </c>
      <c r="D423" s="145">
        <f t="shared" si="6"/>
        <v>912</v>
      </c>
      <c r="F423" s="241">
        <v>960</v>
      </c>
    </row>
    <row r="424" spans="1:6" ht="12.75" customHeight="1" x14ac:dyDescent="0.2">
      <c r="A424" s="35">
        <v>421</v>
      </c>
      <c r="B424" s="32" t="s">
        <v>686</v>
      </c>
      <c r="C424" s="40" t="s">
        <v>634</v>
      </c>
      <c r="D424" s="145">
        <f t="shared" si="6"/>
        <v>262.2</v>
      </c>
      <c r="F424" s="241">
        <v>276</v>
      </c>
    </row>
    <row r="425" spans="1:6" ht="12.75" customHeight="1" x14ac:dyDescent="0.2">
      <c r="A425" s="35">
        <v>422</v>
      </c>
      <c r="B425" s="32" t="s">
        <v>687</v>
      </c>
      <c r="C425" s="40" t="s">
        <v>634</v>
      </c>
      <c r="D425" s="145">
        <f t="shared" si="6"/>
        <v>239.39999999999998</v>
      </c>
      <c r="F425" s="241">
        <v>252</v>
      </c>
    </row>
    <row r="426" spans="1:6" ht="12.75" customHeight="1" x14ac:dyDescent="0.2">
      <c r="A426" s="35">
        <v>423</v>
      </c>
      <c r="B426" s="32" t="s">
        <v>688</v>
      </c>
      <c r="C426" s="40" t="s">
        <v>634</v>
      </c>
      <c r="D426" s="145">
        <f t="shared" si="6"/>
        <v>216.6</v>
      </c>
      <c r="F426" s="241">
        <v>228</v>
      </c>
    </row>
    <row r="427" spans="1:6" ht="27" customHeight="1" x14ac:dyDescent="0.2">
      <c r="A427" s="35">
        <v>424</v>
      </c>
      <c r="B427" s="41" t="s">
        <v>689</v>
      </c>
      <c r="C427" s="42" t="s">
        <v>634</v>
      </c>
      <c r="D427" s="145">
        <f t="shared" si="6"/>
        <v>665</v>
      </c>
      <c r="F427" s="268">
        <v>700</v>
      </c>
    </row>
    <row r="428" spans="1:6" ht="27" customHeight="1" x14ac:dyDescent="0.2">
      <c r="A428" s="35">
        <v>425</v>
      </c>
      <c r="B428" s="43" t="s">
        <v>690</v>
      </c>
      <c r="C428" s="42" t="s">
        <v>634</v>
      </c>
      <c r="D428" s="145">
        <f t="shared" si="6"/>
        <v>1755.6</v>
      </c>
      <c r="F428" s="239">
        <v>1848</v>
      </c>
    </row>
    <row r="429" spans="1:6" ht="27" customHeight="1" x14ac:dyDescent="0.2">
      <c r="A429" s="35">
        <v>426</v>
      </c>
      <c r="B429" s="43" t="s">
        <v>691</v>
      </c>
      <c r="C429" s="42" t="s">
        <v>634</v>
      </c>
      <c r="D429" s="145">
        <f t="shared" si="6"/>
        <v>665</v>
      </c>
      <c r="F429" s="268">
        <v>700</v>
      </c>
    </row>
    <row r="430" spans="1:6" ht="27" customHeight="1" x14ac:dyDescent="0.2">
      <c r="A430" s="35">
        <v>427</v>
      </c>
      <c r="B430" s="43" t="s">
        <v>692</v>
      </c>
      <c r="C430" s="42" t="s">
        <v>634</v>
      </c>
      <c r="D430" s="145">
        <f t="shared" si="6"/>
        <v>1675.8</v>
      </c>
      <c r="F430" s="239">
        <v>1764</v>
      </c>
    </row>
    <row r="431" spans="1:6" ht="12.75" customHeight="1" x14ac:dyDescent="0.2">
      <c r="A431" s="35">
        <v>428</v>
      </c>
      <c r="B431" s="32" t="s">
        <v>693</v>
      </c>
      <c r="C431" s="40" t="s">
        <v>634</v>
      </c>
      <c r="D431" s="145">
        <f t="shared" si="6"/>
        <v>114</v>
      </c>
      <c r="F431" s="241">
        <v>120</v>
      </c>
    </row>
    <row r="432" spans="1:6" ht="12.75" customHeight="1" x14ac:dyDescent="0.2">
      <c r="A432" s="35">
        <v>429</v>
      </c>
      <c r="B432" s="32" t="s">
        <v>694</v>
      </c>
      <c r="C432" s="40" t="s">
        <v>634</v>
      </c>
      <c r="D432" s="145">
        <f t="shared" si="6"/>
        <v>273.59999999999997</v>
      </c>
      <c r="F432" s="241">
        <v>288</v>
      </c>
    </row>
    <row r="433" spans="1:6" ht="27" customHeight="1" x14ac:dyDescent="0.2">
      <c r="A433" s="35">
        <v>430</v>
      </c>
      <c r="B433" s="43" t="s">
        <v>695</v>
      </c>
      <c r="C433" s="42" t="s">
        <v>634</v>
      </c>
      <c r="D433" s="145">
        <f t="shared" si="6"/>
        <v>1700.5</v>
      </c>
      <c r="F433" s="239">
        <v>1790</v>
      </c>
    </row>
    <row r="434" spans="1:6" ht="12.75" customHeight="1" x14ac:dyDescent="0.2">
      <c r="A434" s="35">
        <v>431</v>
      </c>
      <c r="B434" s="32" t="s">
        <v>696</v>
      </c>
      <c r="C434" s="40" t="s">
        <v>634</v>
      </c>
      <c r="D434" s="145">
        <f t="shared" si="6"/>
        <v>296.39999999999998</v>
      </c>
      <c r="F434" s="241">
        <v>312</v>
      </c>
    </row>
    <row r="435" spans="1:6" ht="12.75" customHeight="1" x14ac:dyDescent="0.2">
      <c r="A435" s="35">
        <v>432</v>
      </c>
      <c r="B435" s="32" t="s">
        <v>697</v>
      </c>
      <c r="C435" s="40" t="s">
        <v>634</v>
      </c>
      <c r="D435" s="145">
        <f t="shared" si="6"/>
        <v>216.6</v>
      </c>
      <c r="F435" s="241">
        <v>228</v>
      </c>
    </row>
    <row r="436" spans="1:6" ht="27" customHeight="1" x14ac:dyDescent="0.2">
      <c r="A436" s="35">
        <v>433</v>
      </c>
      <c r="B436" s="43" t="s">
        <v>698</v>
      </c>
      <c r="C436" s="42" t="s">
        <v>634</v>
      </c>
      <c r="D436" s="145">
        <f t="shared" si="6"/>
        <v>718.19999999999993</v>
      </c>
      <c r="F436" s="268">
        <v>756</v>
      </c>
    </row>
    <row r="437" spans="1:6" ht="12.75" customHeight="1" x14ac:dyDescent="0.2">
      <c r="A437" s="35">
        <v>434</v>
      </c>
      <c r="B437" s="32" t="s">
        <v>699</v>
      </c>
      <c r="C437" s="40" t="s">
        <v>634</v>
      </c>
      <c r="D437" s="145">
        <f t="shared" si="6"/>
        <v>718.19999999999993</v>
      </c>
      <c r="F437" s="241">
        <v>756</v>
      </c>
    </row>
    <row r="438" spans="1:6" ht="27" customHeight="1" x14ac:dyDescent="0.2">
      <c r="A438" s="35">
        <v>435</v>
      </c>
      <c r="B438" s="43" t="s">
        <v>700</v>
      </c>
      <c r="C438" s="42" t="s">
        <v>634</v>
      </c>
      <c r="D438" s="145">
        <f t="shared" si="6"/>
        <v>718.19999999999993</v>
      </c>
      <c r="F438" s="268">
        <v>756</v>
      </c>
    </row>
    <row r="439" spans="1:6" ht="12.75" customHeight="1" x14ac:dyDescent="0.2">
      <c r="A439" s="35">
        <v>436</v>
      </c>
      <c r="B439" s="32" t="s">
        <v>701</v>
      </c>
      <c r="C439" s="40" t="s">
        <v>634</v>
      </c>
      <c r="D439" s="145">
        <f t="shared" si="6"/>
        <v>718.19999999999993</v>
      </c>
      <c r="F439" s="241">
        <v>756</v>
      </c>
    </row>
    <row r="440" spans="1:6" ht="12.75" customHeight="1" x14ac:dyDescent="0.2">
      <c r="A440" s="35">
        <v>437</v>
      </c>
      <c r="B440" s="32" t="s">
        <v>702</v>
      </c>
      <c r="C440" s="40" t="s">
        <v>634</v>
      </c>
      <c r="D440" s="145">
        <f t="shared" si="6"/>
        <v>262.2</v>
      </c>
      <c r="F440" s="241">
        <v>276</v>
      </c>
    </row>
    <row r="441" spans="1:6" ht="12.75" customHeight="1" x14ac:dyDescent="0.2">
      <c r="A441" s="35">
        <v>438</v>
      </c>
      <c r="B441" s="32" t="s">
        <v>703</v>
      </c>
      <c r="C441" s="40" t="s">
        <v>634</v>
      </c>
      <c r="D441" s="145">
        <f t="shared" si="6"/>
        <v>695.4</v>
      </c>
      <c r="F441" s="241">
        <v>732</v>
      </c>
    </row>
    <row r="442" spans="1:6" ht="12.75" customHeight="1" x14ac:dyDescent="0.2">
      <c r="A442" s="35">
        <v>439</v>
      </c>
      <c r="B442" s="32" t="s">
        <v>704</v>
      </c>
      <c r="C442" s="40" t="s">
        <v>634</v>
      </c>
      <c r="D442" s="145">
        <f t="shared" si="6"/>
        <v>741</v>
      </c>
      <c r="F442" s="241">
        <v>780</v>
      </c>
    </row>
    <row r="443" spans="1:6" ht="12.75" customHeight="1" x14ac:dyDescent="0.2">
      <c r="A443" s="35">
        <v>440</v>
      </c>
      <c r="B443" s="32" t="s">
        <v>705</v>
      </c>
      <c r="C443" s="40" t="s">
        <v>634</v>
      </c>
      <c r="D443" s="145">
        <f t="shared" si="6"/>
        <v>695.4</v>
      </c>
      <c r="F443" s="241">
        <v>732</v>
      </c>
    </row>
    <row r="444" spans="1:6" ht="12.75" customHeight="1" x14ac:dyDescent="0.2">
      <c r="A444" s="35">
        <v>441</v>
      </c>
      <c r="B444" s="32" t="s">
        <v>706</v>
      </c>
      <c r="C444" s="40" t="s">
        <v>634</v>
      </c>
      <c r="D444" s="145">
        <f t="shared" si="6"/>
        <v>695.4</v>
      </c>
      <c r="F444" s="241">
        <v>732</v>
      </c>
    </row>
    <row r="445" spans="1:6" ht="12.75" customHeight="1" x14ac:dyDescent="0.2">
      <c r="A445" s="35">
        <v>442</v>
      </c>
      <c r="B445" s="32" t="s">
        <v>707</v>
      </c>
      <c r="C445" s="40" t="s">
        <v>634</v>
      </c>
      <c r="D445" s="145">
        <f t="shared" si="6"/>
        <v>95</v>
      </c>
      <c r="F445" s="241">
        <v>100</v>
      </c>
    </row>
    <row r="446" spans="1:6" ht="12.75" customHeight="1" x14ac:dyDescent="0.2">
      <c r="A446" s="35">
        <v>443</v>
      </c>
      <c r="B446" s="32" t="s">
        <v>708</v>
      </c>
      <c r="C446" s="40" t="s">
        <v>634</v>
      </c>
      <c r="D446" s="145">
        <f t="shared" si="6"/>
        <v>114</v>
      </c>
      <c r="F446" s="241">
        <v>120</v>
      </c>
    </row>
    <row r="447" spans="1:6" ht="12.75" customHeight="1" x14ac:dyDescent="0.2">
      <c r="A447" s="35">
        <v>444</v>
      </c>
      <c r="B447" s="32" t="s">
        <v>709</v>
      </c>
      <c r="C447" s="40" t="s">
        <v>634</v>
      </c>
      <c r="D447" s="145">
        <f t="shared" si="6"/>
        <v>114</v>
      </c>
      <c r="F447" s="241">
        <v>120</v>
      </c>
    </row>
    <row r="448" spans="1:6" ht="12.75" customHeight="1" x14ac:dyDescent="0.2">
      <c r="A448" s="35">
        <v>445</v>
      </c>
      <c r="B448" s="32" t="s">
        <v>710</v>
      </c>
      <c r="C448" s="40" t="s">
        <v>634</v>
      </c>
      <c r="D448" s="145">
        <f t="shared" si="6"/>
        <v>2519.4</v>
      </c>
      <c r="F448" s="225">
        <v>2652</v>
      </c>
    </row>
    <row r="449" spans="1:6" ht="12.75" customHeight="1" x14ac:dyDescent="0.2">
      <c r="A449" s="35">
        <v>446</v>
      </c>
      <c r="B449" s="32" t="s">
        <v>711</v>
      </c>
      <c r="C449" s="40" t="s">
        <v>634</v>
      </c>
      <c r="D449" s="145">
        <f t="shared" si="6"/>
        <v>665</v>
      </c>
      <c r="F449" s="241">
        <v>700</v>
      </c>
    </row>
    <row r="450" spans="1:6" ht="12.75" customHeight="1" x14ac:dyDescent="0.2">
      <c r="A450" s="35">
        <v>447</v>
      </c>
      <c r="B450" s="32" t="s">
        <v>712</v>
      </c>
      <c r="C450" s="40" t="s">
        <v>634</v>
      </c>
      <c r="D450" s="145">
        <f t="shared" si="6"/>
        <v>1755.6</v>
      </c>
      <c r="F450" s="225">
        <v>1848</v>
      </c>
    </row>
    <row r="451" spans="1:6" ht="12.75" customHeight="1" x14ac:dyDescent="0.2">
      <c r="A451" s="35">
        <v>448</v>
      </c>
      <c r="B451" s="32" t="s">
        <v>713</v>
      </c>
      <c r="C451" s="40" t="s">
        <v>634</v>
      </c>
      <c r="D451" s="145">
        <f t="shared" si="6"/>
        <v>262.2</v>
      </c>
      <c r="F451" s="241">
        <v>276</v>
      </c>
    </row>
    <row r="452" spans="1:6" ht="12.75" customHeight="1" x14ac:dyDescent="0.2">
      <c r="A452" s="35">
        <v>449</v>
      </c>
      <c r="B452" s="32" t="s">
        <v>714</v>
      </c>
      <c r="C452" s="40" t="s">
        <v>634</v>
      </c>
      <c r="D452" s="145">
        <f t="shared" si="6"/>
        <v>296.39999999999998</v>
      </c>
      <c r="F452" s="241">
        <v>312</v>
      </c>
    </row>
    <row r="453" spans="1:6" ht="12.75" customHeight="1" x14ac:dyDescent="0.2">
      <c r="A453" s="35">
        <v>450</v>
      </c>
      <c r="B453" s="32" t="s">
        <v>715</v>
      </c>
      <c r="C453" s="40" t="s">
        <v>634</v>
      </c>
      <c r="D453" s="145">
        <f t="shared" ref="D453:D516" si="7">0.95*F453</f>
        <v>285</v>
      </c>
      <c r="F453" s="241">
        <v>300</v>
      </c>
    </row>
    <row r="454" spans="1:6" ht="12.75" customHeight="1" x14ac:dyDescent="0.2">
      <c r="A454" s="35">
        <v>451</v>
      </c>
      <c r="B454" s="32" t="s">
        <v>716</v>
      </c>
      <c r="C454" s="40" t="s">
        <v>634</v>
      </c>
      <c r="D454" s="145">
        <f t="shared" si="7"/>
        <v>296.39999999999998</v>
      </c>
      <c r="F454" s="241">
        <v>312</v>
      </c>
    </row>
    <row r="455" spans="1:6" ht="12.75" customHeight="1" x14ac:dyDescent="0.2">
      <c r="A455" s="35">
        <v>452</v>
      </c>
      <c r="B455" s="32" t="s">
        <v>717</v>
      </c>
      <c r="C455" s="40" t="s">
        <v>634</v>
      </c>
      <c r="D455" s="145">
        <f t="shared" si="7"/>
        <v>3591</v>
      </c>
      <c r="F455" s="225">
        <v>3780</v>
      </c>
    </row>
    <row r="456" spans="1:6" ht="12.75" customHeight="1" x14ac:dyDescent="0.2">
      <c r="A456" s="35">
        <v>453</v>
      </c>
      <c r="B456" s="32" t="s">
        <v>718</v>
      </c>
      <c r="C456" s="40" t="s">
        <v>634</v>
      </c>
      <c r="D456" s="145">
        <f t="shared" si="7"/>
        <v>1801.1999999999998</v>
      </c>
      <c r="F456" s="225">
        <v>1896</v>
      </c>
    </row>
    <row r="457" spans="1:6" ht="12.75" customHeight="1" x14ac:dyDescent="0.2">
      <c r="A457" s="35">
        <v>454</v>
      </c>
      <c r="B457" s="32" t="s">
        <v>719</v>
      </c>
      <c r="C457" s="40" t="s">
        <v>634</v>
      </c>
      <c r="D457" s="145">
        <f t="shared" si="7"/>
        <v>66.5</v>
      </c>
      <c r="F457" s="241">
        <v>70</v>
      </c>
    </row>
    <row r="458" spans="1:6" ht="12.75" customHeight="1" x14ac:dyDescent="0.2">
      <c r="A458" s="35">
        <v>455</v>
      </c>
      <c r="B458" s="32" t="s">
        <v>720</v>
      </c>
      <c r="C458" s="40" t="s">
        <v>634</v>
      </c>
      <c r="D458" s="145">
        <f t="shared" si="7"/>
        <v>1345.2</v>
      </c>
      <c r="F458" s="225">
        <v>1416</v>
      </c>
    </row>
    <row r="459" spans="1:6" ht="12.75" customHeight="1" x14ac:dyDescent="0.2">
      <c r="A459" s="35">
        <v>456</v>
      </c>
      <c r="B459" s="32" t="s">
        <v>721</v>
      </c>
      <c r="C459" s="40" t="s">
        <v>634</v>
      </c>
      <c r="D459" s="145">
        <f t="shared" si="7"/>
        <v>1801.1999999999998</v>
      </c>
      <c r="F459" s="225">
        <v>1896</v>
      </c>
    </row>
    <row r="460" spans="1:6" ht="12.75" customHeight="1" x14ac:dyDescent="0.2">
      <c r="A460" s="35">
        <v>457</v>
      </c>
      <c r="B460" s="32" t="s">
        <v>722</v>
      </c>
      <c r="C460" s="40" t="s">
        <v>634</v>
      </c>
      <c r="D460" s="145">
        <f t="shared" si="7"/>
        <v>114</v>
      </c>
      <c r="F460" s="241">
        <v>120</v>
      </c>
    </row>
    <row r="461" spans="1:6" ht="12.75" customHeight="1" x14ac:dyDescent="0.2">
      <c r="A461" s="35">
        <v>458</v>
      </c>
      <c r="B461" s="32" t="s">
        <v>723</v>
      </c>
      <c r="C461" s="40" t="s">
        <v>634</v>
      </c>
      <c r="D461" s="145">
        <f t="shared" si="7"/>
        <v>273.59999999999997</v>
      </c>
      <c r="F461" s="241">
        <v>288</v>
      </c>
    </row>
    <row r="462" spans="1:6" ht="27" customHeight="1" x14ac:dyDescent="0.2">
      <c r="A462" s="35">
        <v>459</v>
      </c>
      <c r="B462" s="43" t="s">
        <v>724</v>
      </c>
      <c r="C462" s="42" t="s">
        <v>634</v>
      </c>
      <c r="D462" s="145">
        <f t="shared" si="7"/>
        <v>695.4</v>
      </c>
      <c r="F462" s="268">
        <v>732</v>
      </c>
    </row>
    <row r="463" spans="1:6" ht="12.75" customHeight="1" x14ac:dyDescent="0.2">
      <c r="A463" s="35">
        <v>460</v>
      </c>
      <c r="B463" s="32" t="s">
        <v>725</v>
      </c>
      <c r="C463" s="40" t="s">
        <v>634</v>
      </c>
      <c r="D463" s="145">
        <f t="shared" si="7"/>
        <v>114</v>
      </c>
      <c r="F463" s="241">
        <v>120</v>
      </c>
    </row>
    <row r="464" spans="1:6" ht="27" customHeight="1" x14ac:dyDescent="0.2">
      <c r="A464" s="35">
        <v>461</v>
      </c>
      <c r="B464" s="43" t="s">
        <v>726</v>
      </c>
      <c r="C464" s="42" t="s">
        <v>634</v>
      </c>
      <c r="D464" s="145">
        <f t="shared" si="7"/>
        <v>695.4</v>
      </c>
      <c r="F464" s="268">
        <v>732</v>
      </c>
    </row>
    <row r="465" spans="1:6" ht="12.75" customHeight="1" x14ac:dyDescent="0.2">
      <c r="A465" s="35">
        <v>462</v>
      </c>
      <c r="B465" s="32" t="s">
        <v>727</v>
      </c>
      <c r="C465" s="40" t="s">
        <v>634</v>
      </c>
      <c r="D465" s="145">
        <f t="shared" si="7"/>
        <v>695.4</v>
      </c>
      <c r="F465" s="241">
        <v>732</v>
      </c>
    </row>
    <row r="466" spans="1:6" ht="12.75" customHeight="1" x14ac:dyDescent="0.2">
      <c r="A466" s="35">
        <v>463</v>
      </c>
      <c r="B466" s="32" t="s">
        <v>728</v>
      </c>
      <c r="C466" s="40" t="s">
        <v>634</v>
      </c>
      <c r="D466" s="145">
        <f t="shared" si="7"/>
        <v>665</v>
      </c>
      <c r="F466" s="241">
        <v>700</v>
      </c>
    </row>
    <row r="467" spans="1:6" ht="12.75" customHeight="1" x14ac:dyDescent="0.2">
      <c r="A467" s="35">
        <v>464</v>
      </c>
      <c r="B467" s="32" t="s">
        <v>729</v>
      </c>
      <c r="C467" s="40" t="s">
        <v>634</v>
      </c>
      <c r="D467" s="145">
        <f t="shared" si="7"/>
        <v>273.59999999999997</v>
      </c>
      <c r="F467" s="241">
        <v>288</v>
      </c>
    </row>
    <row r="468" spans="1:6" ht="12.75" customHeight="1" x14ac:dyDescent="0.2">
      <c r="A468" s="35">
        <v>465</v>
      </c>
      <c r="B468" s="32" t="s">
        <v>730</v>
      </c>
      <c r="C468" s="40" t="s">
        <v>634</v>
      </c>
      <c r="D468" s="145">
        <f t="shared" si="7"/>
        <v>661.19999999999993</v>
      </c>
      <c r="F468" s="241">
        <v>696</v>
      </c>
    </row>
    <row r="469" spans="1:6" ht="12.75" customHeight="1" x14ac:dyDescent="0.2">
      <c r="A469" s="35">
        <v>466</v>
      </c>
      <c r="B469" s="32" t="s">
        <v>731</v>
      </c>
      <c r="C469" s="40" t="s">
        <v>634</v>
      </c>
      <c r="D469" s="145">
        <f t="shared" si="7"/>
        <v>923.4</v>
      </c>
      <c r="F469" s="241">
        <v>972</v>
      </c>
    </row>
    <row r="470" spans="1:6" ht="12.75" customHeight="1" x14ac:dyDescent="0.2">
      <c r="A470" s="35">
        <v>467</v>
      </c>
      <c r="B470" s="32" t="s">
        <v>732</v>
      </c>
      <c r="C470" s="40" t="s">
        <v>634</v>
      </c>
      <c r="D470" s="145">
        <f t="shared" si="7"/>
        <v>239.39999999999998</v>
      </c>
      <c r="F470" s="241">
        <v>252</v>
      </c>
    </row>
    <row r="471" spans="1:6" ht="12.75" customHeight="1" x14ac:dyDescent="0.2">
      <c r="A471" s="35">
        <v>468</v>
      </c>
      <c r="B471" s="32" t="s">
        <v>733</v>
      </c>
      <c r="C471" s="40" t="s">
        <v>634</v>
      </c>
      <c r="D471" s="145">
        <f t="shared" si="7"/>
        <v>604.19999999999993</v>
      </c>
      <c r="F471" s="241">
        <v>636</v>
      </c>
    </row>
    <row r="472" spans="1:6" ht="12.75" customHeight="1" x14ac:dyDescent="0.2">
      <c r="A472" s="35">
        <v>469</v>
      </c>
      <c r="B472" s="32" t="s">
        <v>734</v>
      </c>
      <c r="C472" s="40" t="s">
        <v>634</v>
      </c>
      <c r="D472" s="145">
        <f t="shared" si="7"/>
        <v>228</v>
      </c>
      <c r="F472" s="241">
        <v>240</v>
      </c>
    </row>
    <row r="473" spans="1:6" ht="12.75" customHeight="1" x14ac:dyDescent="0.2">
      <c r="A473" s="35">
        <v>470</v>
      </c>
      <c r="B473" s="32" t="s">
        <v>735</v>
      </c>
      <c r="C473" s="40" t="s">
        <v>634</v>
      </c>
      <c r="D473" s="145">
        <f t="shared" si="7"/>
        <v>661.19999999999993</v>
      </c>
      <c r="F473" s="241">
        <v>696</v>
      </c>
    </row>
    <row r="474" spans="1:6" ht="12.75" customHeight="1" x14ac:dyDescent="0.2">
      <c r="A474" s="35">
        <v>471</v>
      </c>
      <c r="B474" s="32" t="s">
        <v>736</v>
      </c>
      <c r="C474" s="40" t="s">
        <v>634</v>
      </c>
      <c r="D474" s="145">
        <f t="shared" si="7"/>
        <v>114</v>
      </c>
      <c r="F474" s="241">
        <v>120</v>
      </c>
    </row>
    <row r="475" spans="1:6" ht="12.75" customHeight="1" x14ac:dyDescent="0.2">
      <c r="A475" s="35">
        <v>472</v>
      </c>
      <c r="B475" s="32" t="s">
        <v>737</v>
      </c>
      <c r="C475" s="40" t="s">
        <v>634</v>
      </c>
      <c r="D475" s="145">
        <f t="shared" si="7"/>
        <v>95</v>
      </c>
      <c r="F475" s="241">
        <v>100</v>
      </c>
    </row>
    <row r="476" spans="1:6" ht="12.75" customHeight="1" x14ac:dyDescent="0.2">
      <c r="A476" s="35">
        <v>473</v>
      </c>
      <c r="B476" s="32" t="s">
        <v>738</v>
      </c>
      <c r="C476" s="40" t="s">
        <v>634</v>
      </c>
      <c r="D476" s="145">
        <f t="shared" si="7"/>
        <v>95</v>
      </c>
      <c r="F476" s="241">
        <v>100</v>
      </c>
    </row>
    <row r="477" spans="1:6" ht="12.75" customHeight="1" x14ac:dyDescent="0.2">
      <c r="A477" s="35">
        <v>474</v>
      </c>
      <c r="B477" s="32" t="s">
        <v>739</v>
      </c>
      <c r="C477" s="40" t="s">
        <v>634</v>
      </c>
      <c r="D477" s="145">
        <f t="shared" si="7"/>
        <v>114</v>
      </c>
      <c r="F477" s="241">
        <v>120</v>
      </c>
    </row>
    <row r="478" spans="1:6" ht="27" customHeight="1" x14ac:dyDescent="0.2">
      <c r="A478" s="35">
        <v>475</v>
      </c>
      <c r="B478" s="43" t="s">
        <v>740</v>
      </c>
      <c r="C478" s="42" t="s">
        <v>634</v>
      </c>
      <c r="D478" s="145">
        <f t="shared" si="7"/>
        <v>695.4</v>
      </c>
      <c r="F478" s="268">
        <v>732</v>
      </c>
    </row>
    <row r="479" spans="1:6" ht="12.75" customHeight="1" x14ac:dyDescent="0.2">
      <c r="A479" s="35">
        <v>476</v>
      </c>
      <c r="B479" s="32" t="s">
        <v>741</v>
      </c>
      <c r="C479" s="40" t="s">
        <v>634</v>
      </c>
      <c r="D479" s="145">
        <f t="shared" si="7"/>
        <v>1755.6</v>
      </c>
      <c r="F479" s="225">
        <v>1848</v>
      </c>
    </row>
    <row r="480" spans="1:6" ht="12.75" customHeight="1" x14ac:dyDescent="0.2">
      <c r="A480" s="35">
        <v>477</v>
      </c>
      <c r="B480" s="32" t="s">
        <v>742</v>
      </c>
      <c r="C480" s="40" t="s">
        <v>634</v>
      </c>
      <c r="D480" s="145">
        <f t="shared" si="7"/>
        <v>285</v>
      </c>
      <c r="F480" s="241">
        <v>300</v>
      </c>
    </row>
    <row r="481" spans="1:6" ht="12.75" customHeight="1" x14ac:dyDescent="0.2">
      <c r="A481" s="35">
        <v>478</v>
      </c>
      <c r="B481" s="32" t="s">
        <v>743</v>
      </c>
      <c r="C481" s="40" t="s">
        <v>634</v>
      </c>
      <c r="D481" s="145">
        <f t="shared" si="7"/>
        <v>250.79999999999998</v>
      </c>
      <c r="F481" s="241">
        <v>264</v>
      </c>
    </row>
    <row r="482" spans="1:6" ht="12.75" customHeight="1" x14ac:dyDescent="0.2">
      <c r="A482" s="35">
        <v>479</v>
      </c>
      <c r="B482" s="32" t="s">
        <v>744</v>
      </c>
      <c r="C482" s="40" t="s">
        <v>634</v>
      </c>
      <c r="D482" s="145">
        <f t="shared" si="7"/>
        <v>95</v>
      </c>
      <c r="F482" s="241">
        <v>100</v>
      </c>
    </row>
    <row r="483" spans="1:6" ht="12.75" customHeight="1" x14ac:dyDescent="0.2">
      <c r="A483" s="35">
        <v>480</v>
      </c>
      <c r="B483" s="32" t="s">
        <v>745</v>
      </c>
      <c r="C483" s="40" t="s">
        <v>634</v>
      </c>
      <c r="D483" s="145">
        <f t="shared" si="7"/>
        <v>205.2</v>
      </c>
      <c r="F483" s="241">
        <v>216</v>
      </c>
    </row>
    <row r="484" spans="1:6" ht="12.75" customHeight="1" x14ac:dyDescent="0.2">
      <c r="A484" s="35">
        <v>481</v>
      </c>
      <c r="B484" s="32" t="s">
        <v>746</v>
      </c>
      <c r="C484" s="40" t="s">
        <v>634</v>
      </c>
      <c r="D484" s="145">
        <f t="shared" si="7"/>
        <v>239.39999999999998</v>
      </c>
      <c r="F484" s="241">
        <v>252</v>
      </c>
    </row>
    <row r="485" spans="1:6" ht="12.75" customHeight="1" x14ac:dyDescent="0.2">
      <c r="A485" s="35">
        <v>482</v>
      </c>
      <c r="B485" s="32" t="s">
        <v>747</v>
      </c>
      <c r="C485" s="40" t="s">
        <v>634</v>
      </c>
      <c r="D485" s="145">
        <f t="shared" si="7"/>
        <v>1140</v>
      </c>
      <c r="F485" s="225">
        <v>1200</v>
      </c>
    </row>
    <row r="486" spans="1:6" ht="12.75" customHeight="1" x14ac:dyDescent="0.2">
      <c r="A486" s="35">
        <v>483</v>
      </c>
      <c r="B486" s="32" t="s">
        <v>610</v>
      </c>
      <c r="C486" s="40" t="s">
        <v>634</v>
      </c>
      <c r="D486" s="145">
        <f t="shared" si="7"/>
        <v>1436.3999999999999</v>
      </c>
      <c r="F486" s="225">
        <v>1512</v>
      </c>
    </row>
    <row r="487" spans="1:6" ht="12.75" customHeight="1" x14ac:dyDescent="0.2">
      <c r="A487" s="35">
        <v>484</v>
      </c>
      <c r="B487" s="32" t="s">
        <v>748</v>
      </c>
      <c r="C487" s="40" t="s">
        <v>634</v>
      </c>
      <c r="D487" s="145">
        <f t="shared" si="7"/>
        <v>1413.6</v>
      </c>
      <c r="F487" s="225">
        <v>1488</v>
      </c>
    </row>
    <row r="488" spans="1:6" ht="12.75" customHeight="1" x14ac:dyDescent="0.2">
      <c r="A488" s="35">
        <v>485</v>
      </c>
      <c r="B488" s="32" t="s">
        <v>749</v>
      </c>
      <c r="C488" s="40" t="s">
        <v>634</v>
      </c>
      <c r="D488" s="145">
        <f t="shared" si="7"/>
        <v>1345.2</v>
      </c>
      <c r="F488" s="225">
        <v>1416</v>
      </c>
    </row>
    <row r="489" spans="1:6" ht="12.75" customHeight="1" x14ac:dyDescent="0.2">
      <c r="A489" s="35">
        <v>486</v>
      </c>
      <c r="B489" s="32" t="s">
        <v>750</v>
      </c>
      <c r="C489" s="40" t="s">
        <v>634</v>
      </c>
      <c r="D489" s="145">
        <f t="shared" si="7"/>
        <v>661.19999999999993</v>
      </c>
      <c r="F489" s="241">
        <v>696</v>
      </c>
    </row>
    <row r="490" spans="1:6" ht="12.75" customHeight="1" x14ac:dyDescent="0.2">
      <c r="A490" s="35">
        <v>487</v>
      </c>
      <c r="B490" s="32" t="s">
        <v>751</v>
      </c>
      <c r="C490" s="40" t="s">
        <v>634</v>
      </c>
      <c r="D490" s="145">
        <f t="shared" si="7"/>
        <v>627</v>
      </c>
      <c r="F490" s="241">
        <v>660</v>
      </c>
    </row>
    <row r="491" spans="1:6" ht="12.75" customHeight="1" x14ac:dyDescent="0.2">
      <c r="A491" s="35">
        <v>488</v>
      </c>
      <c r="B491" s="32" t="s">
        <v>752</v>
      </c>
      <c r="C491" s="40" t="s">
        <v>634</v>
      </c>
      <c r="D491" s="145">
        <f t="shared" si="7"/>
        <v>1026</v>
      </c>
      <c r="F491" s="225">
        <v>1080</v>
      </c>
    </row>
    <row r="492" spans="1:6" ht="12.75" customHeight="1" x14ac:dyDescent="0.2">
      <c r="A492" s="35">
        <v>489</v>
      </c>
      <c r="B492" s="32" t="s">
        <v>753</v>
      </c>
      <c r="C492" s="40" t="s">
        <v>634</v>
      </c>
      <c r="D492" s="145">
        <f t="shared" si="7"/>
        <v>95</v>
      </c>
      <c r="F492" s="241">
        <v>100</v>
      </c>
    </row>
    <row r="493" spans="1:6" ht="27" customHeight="1" x14ac:dyDescent="0.2">
      <c r="A493" s="35">
        <v>490</v>
      </c>
      <c r="B493" s="43" t="s">
        <v>754</v>
      </c>
      <c r="C493" s="42" t="s">
        <v>634</v>
      </c>
      <c r="D493" s="145">
        <f t="shared" si="7"/>
        <v>2724.6</v>
      </c>
      <c r="F493" s="239">
        <v>2868</v>
      </c>
    </row>
    <row r="494" spans="1:6" ht="12.75" customHeight="1" x14ac:dyDescent="0.2">
      <c r="A494" s="35">
        <v>491</v>
      </c>
      <c r="B494" s="32" t="s">
        <v>755</v>
      </c>
      <c r="C494" s="40" t="s">
        <v>634</v>
      </c>
      <c r="D494" s="145">
        <f t="shared" si="7"/>
        <v>1345.2</v>
      </c>
      <c r="F494" s="225">
        <v>1416</v>
      </c>
    </row>
    <row r="495" spans="1:6" ht="12.75" customHeight="1" x14ac:dyDescent="0.2">
      <c r="A495" s="35">
        <v>492</v>
      </c>
      <c r="B495" s="32" t="s">
        <v>756</v>
      </c>
      <c r="C495" s="40" t="s">
        <v>634</v>
      </c>
      <c r="D495" s="145">
        <f t="shared" si="7"/>
        <v>1345.2</v>
      </c>
      <c r="F495" s="225">
        <v>1416</v>
      </c>
    </row>
    <row r="496" spans="1:6" ht="12.75" customHeight="1" x14ac:dyDescent="0.2">
      <c r="A496" s="35">
        <v>493</v>
      </c>
      <c r="B496" s="32" t="s">
        <v>757</v>
      </c>
      <c r="C496" s="40" t="s">
        <v>634</v>
      </c>
      <c r="D496" s="145">
        <f t="shared" si="7"/>
        <v>2109</v>
      </c>
      <c r="F496" s="225">
        <v>2220</v>
      </c>
    </row>
    <row r="497" spans="1:6" ht="12.75" customHeight="1" x14ac:dyDescent="0.2">
      <c r="A497" s="35">
        <v>494</v>
      </c>
      <c r="B497" s="32" t="s">
        <v>758</v>
      </c>
      <c r="C497" s="40" t="s">
        <v>634</v>
      </c>
      <c r="D497" s="145">
        <f t="shared" si="7"/>
        <v>946.19999999999993</v>
      </c>
      <c r="F497" s="241">
        <v>996</v>
      </c>
    </row>
    <row r="498" spans="1:6" ht="12.75" customHeight="1" x14ac:dyDescent="0.2">
      <c r="A498" s="35">
        <v>495</v>
      </c>
      <c r="B498" s="32" t="s">
        <v>759</v>
      </c>
      <c r="C498" s="40" t="s">
        <v>634</v>
      </c>
      <c r="D498" s="145">
        <f t="shared" si="7"/>
        <v>902.5</v>
      </c>
      <c r="F498" s="241">
        <v>950</v>
      </c>
    </row>
    <row r="499" spans="1:6" ht="12.75" customHeight="1" x14ac:dyDescent="0.2">
      <c r="A499" s="35">
        <v>496</v>
      </c>
      <c r="B499" s="32" t="s">
        <v>760</v>
      </c>
      <c r="C499" s="40" t="s">
        <v>634</v>
      </c>
      <c r="D499" s="145">
        <f t="shared" si="7"/>
        <v>1140</v>
      </c>
      <c r="F499" s="225">
        <v>1200</v>
      </c>
    </row>
    <row r="500" spans="1:6" ht="12.75" customHeight="1" x14ac:dyDescent="0.2">
      <c r="A500" s="35">
        <v>497</v>
      </c>
      <c r="B500" s="32" t="s">
        <v>761</v>
      </c>
      <c r="C500" s="40" t="s">
        <v>634</v>
      </c>
      <c r="D500" s="145">
        <f t="shared" si="7"/>
        <v>1801.1999999999998</v>
      </c>
      <c r="F500" s="225">
        <v>1896</v>
      </c>
    </row>
    <row r="501" spans="1:6" ht="12.75" customHeight="1" x14ac:dyDescent="0.2">
      <c r="A501" s="35">
        <v>498</v>
      </c>
      <c r="B501" s="32" t="s">
        <v>762</v>
      </c>
      <c r="C501" s="40" t="s">
        <v>634</v>
      </c>
      <c r="D501" s="145">
        <f t="shared" si="7"/>
        <v>1140</v>
      </c>
      <c r="F501" s="225">
        <v>1200</v>
      </c>
    </row>
    <row r="502" spans="1:6" ht="12.75" customHeight="1" x14ac:dyDescent="0.2">
      <c r="A502" s="35">
        <v>499</v>
      </c>
      <c r="B502" s="32" t="s">
        <v>763</v>
      </c>
      <c r="C502" s="40" t="s">
        <v>634</v>
      </c>
      <c r="D502" s="145">
        <f t="shared" si="7"/>
        <v>114</v>
      </c>
      <c r="F502" s="241">
        <v>120</v>
      </c>
    </row>
    <row r="503" spans="1:6" ht="12.75" customHeight="1" x14ac:dyDescent="0.2">
      <c r="A503" s="35">
        <v>500</v>
      </c>
      <c r="B503" s="32" t="s">
        <v>764</v>
      </c>
      <c r="C503" s="40" t="s">
        <v>634</v>
      </c>
      <c r="D503" s="145">
        <f t="shared" si="7"/>
        <v>695.4</v>
      </c>
      <c r="F503" s="241">
        <v>732</v>
      </c>
    </row>
    <row r="504" spans="1:6" ht="12.75" customHeight="1" x14ac:dyDescent="0.2">
      <c r="A504" s="35">
        <v>501</v>
      </c>
      <c r="B504" s="32" t="s">
        <v>765</v>
      </c>
      <c r="C504" s="40" t="s">
        <v>634</v>
      </c>
      <c r="D504" s="145">
        <f t="shared" si="7"/>
        <v>934.8</v>
      </c>
      <c r="F504" s="241">
        <v>984</v>
      </c>
    </row>
    <row r="505" spans="1:6" ht="12.75" customHeight="1" x14ac:dyDescent="0.2">
      <c r="A505" s="35">
        <v>502</v>
      </c>
      <c r="B505" s="32" t="s">
        <v>766</v>
      </c>
      <c r="C505" s="40" t="s">
        <v>634</v>
      </c>
      <c r="D505" s="145">
        <f t="shared" si="7"/>
        <v>695.4</v>
      </c>
      <c r="F505" s="241">
        <v>732</v>
      </c>
    </row>
    <row r="506" spans="1:6" ht="12.75" customHeight="1" x14ac:dyDescent="0.2">
      <c r="A506" s="35">
        <v>503</v>
      </c>
      <c r="B506" s="32" t="s">
        <v>767</v>
      </c>
      <c r="C506" s="40" t="s">
        <v>634</v>
      </c>
      <c r="D506" s="145">
        <f t="shared" si="7"/>
        <v>262.2</v>
      </c>
      <c r="F506" s="241">
        <v>276</v>
      </c>
    </row>
    <row r="507" spans="1:6" ht="12.75" customHeight="1" x14ac:dyDescent="0.2">
      <c r="A507" s="35">
        <v>504</v>
      </c>
      <c r="B507" s="32" t="s">
        <v>768</v>
      </c>
      <c r="C507" s="40" t="s">
        <v>634</v>
      </c>
      <c r="D507" s="145">
        <f t="shared" si="7"/>
        <v>262.2</v>
      </c>
      <c r="F507" s="241">
        <v>276</v>
      </c>
    </row>
    <row r="508" spans="1:6" ht="12.75" customHeight="1" x14ac:dyDescent="0.2">
      <c r="A508" s="35">
        <v>505</v>
      </c>
      <c r="B508" s="32" t="s">
        <v>769</v>
      </c>
      <c r="C508" s="40" t="s">
        <v>634</v>
      </c>
      <c r="D508" s="145">
        <f t="shared" si="7"/>
        <v>205.2</v>
      </c>
      <c r="F508" s="241">
        <v>216</v>
      </c>
    </row>
    <row r="509" spans="1:6" ht="12.75" customHeight="1" x14ac:dyDescent="0.2">
      <c r="A509" s="35">
        <v>506</v>
      </c>
      <c r="B509" s="32" t="s">
        <v>770</v>
      </c>
      <c r="C509" s="40" t="s">
        <v>634</v>
      </c>
      <c r="D509" s="145">
        <f t="shared" si="7"/>
        <v>114</v>
      </c>
      <c r="F509" s="241">
        <v>120</v>
      </c>
    </row>
    <row r="510" spans="1:6" ht="12.75" customHeight="1" x14ac:dyDescent="0.2">
      <c r="A510" s="35">
        <v>507</v>
      </c>
      <c r="B510" s="32" t="s">
        <v>771</v>
      </c>
      <c r="C510" s="40" t="s">
        <v>634</v>
      </c>
      <c r="D510" s="145">
        <f t="shared" si="7"/>
        <v>604.19999999999993</v>
      </c>
      <c r="F510" s="241">
        <v>636</v>
      </c>
    </row>
    <row r="511" spans="1:6" ht="12.75" customHeight="1" x14ac:dyDescent="0.2">
      <c r="A511" s="35">
        <v>508</v>
      </c>
      <c r="B511" s="32" t="s">
        <v>772</v>
      </c>
      <c r="C511" s="40" t="s">
        <v>634</v>
      </c>
      <c r="D511" s="145">
        <f t="shared" si="7"/>
        <v>228</v>
      </c>
      <c r="F511" s="241">
        <v>240</v>
      </c>
    </row>
    <row r="512" spans="1:6" ht="12.75" customHeight="1" x14ac:dyDescent="0.2">
      <c r="A512" s="35">
        <v>509</v>
      </c>
      <c r="B512" s="32" t="s">
        <v>773</v>
      </c>
      <c r="C512" s="40" t="s">
        <v>634</v>
      </c>
      <c r="D512" s="145">
        <f t="shared" si="7"/>
        <v>250.79999999999998</v>
      </c>
      <c r="F512" s="241">
        <v>264</v>
      </c>
    </row>
    <row r="513" spans="1:6" ht="12.75" customHeight="1" x14ac:dyDescent="0.2">
      <c r="A513" s="35">
        <v>510</v>
      </c>
      <c r="B513" s="32" t="s">
        <v>774</v>
      </c>
      <c r="C513" s="40" t="s">
        <v>634</v>
      </c>
      <c r="D513" s="145">
        <f t="shared" si="7"/>
        <v>1105.8</v>
      </c>
      <c r="F513" s="225">
        <v>1164</v>
      </c>
    </row>
    <row r="514" spans="1:6" ht="12.75" customHeight="1" x14ac:dyDescent="0.2">
      <c r="A514" s="35">
        <v>511</v>
      </c>
      <c r="B514" s="32" t="s">
        <v>775</v>
      </c>
      <c r="C514" s="40" t="s">
        <v>634</v>
      </c>
      <c r="D514" s="145">
        <f t="shared" si="7"/>
        <v>114</v>
      </c>
      <c r="F514" s="241">
        <v>120</v>
      </c>
    </row>
    <row r="515" spans="1:6" ht="12.75" customHeight="1" x14ac:dyDescent="0.2">
      <c r="A515" s="35">
        <v>512</v>
      </c>
      <c r="B515" s="32" t="s">
        <v>776</v>
      </c>
      <c r="C515" s="40" t="s">
        <v>634</v>
      </c>
      <c r="D515" s="145">
        <f t="shared" si="7"/>
        <v>798</v>
      </c>
      <c r="F515" s="241">
        <v>840</v>
      </c>
    </row>
    <row r="516" spans="1:6" ht="12.75" customHeight="1" x14ac:dyDescent="0.2">
      <c r="A516" s="35">
        <v>513</v>
      </c>
      <c r="B516" s="32" t="s">
        <v>777</v>
      </c>
      <c r="C516" s="40" t="s">
        <v>634</v>
      </c>
      <c r="D516" s="145">
        <f t="shared" si="7"/>
        <v>798</v>
      </c>
      <c r="F516" s="241">
        <v>840</v>
      </c>
    </row>
    <row r="517" spans="1:6" ht="12.75" customHeight="1" x14ac:dyDescent="0.2">
      <c r="A517" s="35">
        <v>514</v>
      </c>
      <c r="B517" s="32" t="s">
        <v>778</v>
      </c>
      <c r="C517" s="40" t="s">
        <v>634</v>
      </c>
      <c r="D517" s="145">
        <f t="shared" ref="D517:D580" si="8">0.95*F517</f>
        <v>1140</v>
      </c>
      <c r="F517" s="225">
        <v>1200</v>
      </c>
    </row>
    <row r="518" spans="1:6" ht="12.75" customHeight="1" x14ac:dyDescent="0.2">
      <c r="A518" s="35">
        <v>515</v>
      </c>
      <c r="B518" s="32" t="s">
        <v>779</v>
      </c>
      <c r="C518" s="40" t="s">
        <v>634</v>
      </c>
      <c r="D518" s="145">
        <f t="shared" si="8"/>
        <v>285</v>
      </c>
      <c r="F518" s="241">
        <v>300</v>
      </c>
    </row>
    <row r="519" spans="1:6" ht="12.75" customHeight="1" x14ac:dyDescent="0.2">
      <c r="A519" s="35">
        <v>516</v>
      </c>
      <c r="B519" s="32" t="s">
        <v>780</v>
      </c>
      <c r="C519" s="40" t="s">
        <v>634</v>
      </c>
      <c r="D519" s="145">
        <f t="shared" si="8"/>
        <v>95</v>
      </c>
      <c r="F519" s="241">
        <v>100</v>
      </c>
    </row>
    <row r="520" spans="1:6" ht="12.75" customHeight="1" x14ac:dyDescent="0.2">
      <c r="A520" s="35">
        <v>517</v>
      </c>
      <c r="B520" s="32" t="s">
        <v>781</v>
      </c>
      <c r="C520" s="40" t="s">
        <v>634</v>
      </c>
      <c r="D520" s="145">
        <f t="shared" si="8"/>
        <v>95</v>
      </c>
      <c r="F520" s="241">
        <v>100</v>
      </c>
    </row>
    <row r="521" spans="1:6" ht="12.75" customHeight="1" x14ac:dyDescent="0.2">
      <c r="A521" s="35">
        <v>518</v>
      </c>
      <c r="B521" s="32" t="s">
        <v>782</v>
      </c>
      <c r="C521" s="40" t="s">
        <v>634</v>
      </c>
      <c r="D521" s="145">
        <f t="shared" si="8"/>
        <v>114</v>
      </c>
      <c r="F521" s="241">
        <v>120</v>
      </c>
    </row>
    <row r="522" spans="1:6" ht="12.75" customHeight="1" x14ac:dyDescent="0.2">
      <c r="A522" s="35">
        <v>519</v>
      </c>
      <c r="B522" s="32" t="s">
        <v>783</v>
      </c>
      <c r="C522" s="40" t="s">
        <v>634</v>
      </c>
      <c r="D522" s="145">
        <f t="shared" si="8"/>
        <v>114</v>
      </c>
      <c r="F522" s="241">
        <v>120</v>
      </c>
    </row>
    <row r="523" spans="1:6" ht="12.75" customHeight="1" x14ac:dyDescent="0.2">
      <c r="A523" s="35">
        <v>520</v>
      </c>
      <c r="B523" s="32" t="s">
        <v>784</v>
      </c>
      <c r="C523" s="40" t="s">
        <v>634</v>
      </c>
      <c r="D523" s="145">
        <f t="shared" si="8"/>
        <v>95</v>
      </c>
      <c r="F523" s="241">
        <v>100</v>
      </c>
    </row>
    <row r="524" spans="1:6" ht="12.75" customHeight="1" x14ac:dyDescent="0.2">
      <c r="A524" s="35">
        <v>521</v>
      </c>
      <c r="B524" s="32" t="s">
        <v>785</v>
      </c>
      <c r="C524" s="40" t="s">
        <v>634</v>
      </c>
      <c r="D524" s="145">
        <f t="shared" si="8"/>
        <v>114</v>
      </c>
      <c r="F524" s="241">
        <v>120</v>
      </c>
    </row>
    <row r="525" spans="1:6" ht="12.75" customHeight="1" x14ac:dyDescent="0.2">
      <c r="A525" s="35">
        <v>522</v>
      </c>
      <c r="B525" s="32" t="s">
        <v>786</v>
      </c>
      <c r="C525" s="40" t="s">
        <v>634</v>
      </c>
      <c r="D525" s="145">
        <f t="shared" si="8"/>
        <v>273.59999999999997</v>
      </c>
      <c r="F525" s="241">
        <v>288</v>
      </c>
    </row>
    <row r="526" spans="1:6" ht="12.75" customHeight="1" x14ac:dyDescent="0.2">
      <c r="A526" s="35">
        <v>523</v>
      </c>
      <c r="B526" s="32" t="s">
        <v>787</v>
      </c>
      <c r="C526" s="40" t="s">
        <v>634</v>
      </c>
      <c r="D526" s="145">
        <f t="shared" si="8"/>
        <v>275.5</v>
      </c>
      <c r="F526" s="241">
        <v>290</v>
      </c>
    </row>
    <row r="527" spans="1:6" ht="12.75" customHeight="1" x14ac:dyDescent="0.2">
      <c r="A527" s="35">
        <v>524</v>
      </c>
      <c r="B527" s="32" t="s">
        <v>788</v>
      </c>
      <c r="C527" s="40" t="s">
        <v>634</v>
      </c>
      <c r="D527" s="145">
        <f t="shared" si="8"/>
        <v>551</v>
      </c>
      <c r="F527" s="241">
        <v>580</v>
      </c>
    </row>
    <row r="528" spans="1:6" ht="12.75" customHeight="1" x14ac:dyDescent="0.2">
      <c r="A528" s="35">
        <v>525</v>
      </c>
      <c r="B528" s="32" t="s">
        <v>789</v>
      </c>
      <c r="C528" s="40" t="s">
        <v>634</v>
      </c>
      <c r="D528" s="145">
        <f t="shared" si="8"/>
        <v>1675.8</v>
      </c>
      <c r="F528" s="225">
        <v>1764</v>
      </c>
    </row>
    <row r="529" spans="1:6" ht="12.75" customHeight="1" x14ac:dyDescent="0.2">
      <c r="A529" s="35">
        <v>526</v>
      </c>
      <c r="B529" s="32" t="s">
        <v>790</v>
      </c>
      <c r="C529" s="40" t="s">
        <v>634</v>
      </c>
      <c r="D529" s="145">
        <f t="shared" si="8"/>
        <v>95</v>
      </c>
      <c r="F529" s="241">
        <v>100</v>
      </c>
    </row>
    <row r="530" spans="1:6" ht="12.75" customHeight="1" x14ac:dyDescent="0.2">
      <c r="A530" s="35">
        <v>527</v>
      </c>
      <c r="B530" s="32" t="s">
        <v>791</v>
      </c>
      <c r="C530" s="40" t="s">
        <v>634</v>
      </c>
      <c r="D530" s="145">
        <f t="shared" si="8"/>
        <v>114</v>
      </c>
      <c r="F530" s="241">
        <v>120</v>
      </c>
    </row>
    <row r="531" spans="1:6" ht="12.75" customHeight="1" x14ac:dyDescent="0.2">
      <c r="A531" s="35">
        <v>528</v>
      </c>
      <c r="B531" s="32" t="s">
        <v>792</v>
      </c>
      <c r="C531" s="40" t="s">
        <v>634</v>
      </c>
      <c r="D531" s="145">
        <f t="shared" si="8"/>
        <v>285</v>
      </c>
      <c r="F531" s="241">
        <v>300</v>
      </c>
    </row>
    <row r="532" spans="1:6" ht="12.75" customHeight="1" x14ac:dyDescent="0.2">
      <c r="A532" s="35">
        <v>529</v>
      </c>
      <c r="B532" s="32" t="s">
        <v>793</v>
      </c>
      <c r="C532" s="40" t="s">
        <v>634</v>
      </c>
      <c r="D532" s="145">
        <f t="shared" si="8"/>
        <v>547.19999999999993</v>
      </c>
      <c r="F532" s="241">
        <v>576</v>
      </c>
    </row>
    <row r="533" spans="1:6" ht="12.75" customHeight="1" x14ac:dyDescent="0.2">
      <c r="A533" s="35">
        <v>530</v>
      </c>
      <c r="B533" s="32" t="s">
        <v>794</v>
      </c>
      <c r="C533" s="40" t="s">
        <v>634</v>
      </c>
      <c r="D533" s="145">
        <f t="shared" si="8"/>
        <v>285</v>
      </c>
      <c r="F533" s="241">
        <v>300</v>
      </c>
    </row>
    <row r="534" spans="1:6" ht="12.75" customHeight="1" x14ac:dyDescent="0.2">
      <c r="A534" s="35">
        <v>531</v>
      </c>
      <c r="B534" s="32" t="s">
        <v>795</v>
      </c>
      <c r="C534" s="40" t="s">
        <v>634</v>
      </c>
      <c r="D534" s="145">
        <f t="shared" si="8"/>
        <v>285</v>
      </c>
      <c r="F534" s="241">
        <v>300</v>
      </c>
    </row>
    <row r="535" spans="1:6" ht="12.75" customHeight="1" x14ac:dyDescent="0.2">
      <c r="A535" s="35">
        <v>532</v>
      </c>
      <c r="B535" s="32" t="s">
        <v>796</v>
      </c>
      <c r="C535" s="40" t="s">
        <v>634</v>
      </c>
      <c r="D535" s="145">
        <f t="shared" si="8"/>
        <v>604.19999999999993</v>
      </c>
      <c r="F535" s="241">
        <v>636</v>
      </c>
    </row>
    <row r="536" spans="1:6" ht="12.75" customHeight="1" x14ac:dyDescent="0.2">
      <c r="A536" s="35">
        <v>533</v>
      </c>
      <c r="B536" s="32" t="s">
        <v>797</v>
      </c>
      <c r="C536" s="40" t="s">
        <v>634</v>
      </c>
      <c r="D536" s="145">
        <f t="shared" si="8"/>
        <v>228</v>
      </c>
      <c r="F536" s="241">
        <v>240</v>
      </c>
    </row>
    <row r="537" spans="1:6" ht="12.75" customHeight="1" x14ac:dyDescent="0.2">
      <c r="A537" s="35">
        <v>534</v>
      </c>
      <c r="B537" s="32" t="s">
        <v>798</v>
      </c>
      <c r="C537" s="40" t="s">
        <v>634</v>
      </c>
      <c r="D537" s="145">
        <f t="shared" si="8"/>
        <v>262.2</v>
      </c>
      <c r="F537" s="241">
        <v>276</v>
      </c>
    </row>
    <row r="538" spans="1:6" ht="12.75" customHeight="1" x14ac:dyDescent="0.2">
      <c r="A538" s="35">
        <v>535</v>
      </c>
      <c r="B538" s="32" t="s">
        <v>799</v>
      </c>
      <c r="C538" s="40" t="s">
        <v>634</v>
      </c>
      <c r="D538" s="145">
        <f t="shared" si="8"/>
        <v>1755.6</v>
      </c>
      <c r="F538" s="225">
        <v>1848</v>
      </c>
    </row>
    <row r="539" spans="1:6" ht="12.75" customHeight="1" x14ac:dyDescent="0.2">
      <c r="A539" s="35">
        <v>536</v>
      </c>
      <c r="B539" s="32" t="s">
        <v>800</v>
      </c>
      <c r="C539" s="40" t="s">
        <v>634</v>
      </c>
      <c r="D539" s="145">
        <f t="shared" si="8"/>
        <v>296.39999999999998</v>
      </c>
      <c r="F539" s="241">
        <v>312</v>
      </c>
    </row>
    <row r="540" spans="1:6" ht="12.75" customHeight="1" x14ac:dyDescent="0.2">
      <c r="A540" s="35">
        <v>537</v>
      </c>
      <c r="B540" s="32" t="s">
        <v>801</v>
      </c>
      <c r="C540" s="40" t="s">
        <v>634</v>
      </c>
      <c r="D540" s="145">
        <f t="shared" si="8"/>
        <v>250.79999999999998</v>
      </c>
      <c r="F540" s="241">
        <v>264</v>
      </c>
    </row>
    <row r="541" spans="1:6" ht="12.75" customHeight="1" x14ac:dyDescent="0.2">
      <c r="A541" s="35">
        <v>538</v>
      </c>
      <c r="B541" s="32" t="s">
        <v>802</v>
      </c>
      <c r="C541" s="40" t="s">
        <v>634</v>
      </c>
      <c r="D541" s="145">
        <f t="shared" si="8"/>
        <v>262.2</v>
      </c>
      <c r="F541" s="241">
        <v>276</v>
      </c>
    </row>
    <row r="542" spans="1:6" ht="12.75" customHeight="1" x14ac:dyDescent="0.2">
      <c r="A542" s="35">
        <v>539</v>
      </c>
      <c r="B542" s="32" t="s">
        <v>803</v>
      </c>
      <c r="C542" s="40" t="s">
        <v>634</v>
      </c>
      <c r="D542" s="145">
        <f t="shared" si="8"/>
        <v>547.19999999999993</v>
      </c>
      <c r="F542" s="241">
        <v>576</v>
      </c>
    </row>
    <row r="543" spans="1:6" ht="12.75" customHeight="1" x14ac:dyDescent="0.2">
      <c r="A543" s="35">
        <v>540</v>
      </c>
      <c r="B543" s="32" t="s">
        <v>804</v>
      </c>
      <c r="C543" s="40" t="s">
        <v>634</v>
      </c>
      <c r="D543" s="145">
        <f t="shared" si="8"/>
        <v>285</v>
      </c>
      <c r="F543" s="241">
        <v>300</v>
      </c>
    </row>
    <row r="544" spans="1:6" ht="12.75" customHeight="1" x14ac:dyDescent="0.2">
      <c r="A544" s="35">
        <v>541</v>
      </c>
      <c r="B544" s="32" t="s">
        <v>805</v>
      </c>
      <c r="C544" s="40" t="s">
        <v>634</v>
      </c>
      <c r="D544" s="145">
        <f t="shared" si="8"/>
        <v>285</v>
      </c>
      <c r="F544" s="241">
        <v>300</v>
      </c>
    </row>
    <row r="545" spans="1:6" ht="12.75" customHeight="1" x14ac:dyDescent="0.2">
      <c r="A545" s="35">
        <v>542</v>
      </c>
      <c r="B545" s="32" t="s">
        <v>806</v>
      </c>
      <c r="C545" s="40" t="s">
        <v>634</v>
      </c>
      <c r="D545" s="145">
        <f t="shared" si="8"/>
        <v>444.59999999999997</v>
      </c>
      <c r="F545" s="241">
        <v>468</v>
      </c>
    </row>
    <row r="546" spans="1:6" ht="12.75" customHeight="1" x14ac:dyDescent="0.2">
      <c r="A546" s="35">
        <v>543</v>
      </c>
      <c r="B546" s="32" t="s">
        <v>807</v>
      </c>
      <c r="C546" s="40" t="s">
        <v>634</v>
      </c>
      <c r="D546" s="145">
        <f t="shared" si="8"/>
        <v>551</v>
      </c>
      <c r="F546" s="241">
        <v>580</v>
      </c>
    </row>
    <row r="547" spans="1:6" ht="12.75" customHeight="1" x14ac:dyDescent="0.2">
      <c r="A547" s="35">
        <v>544</v>
      </c>
      <c r="B547" s="32" t="s">
        <v>808</v>
      </c>
      <c r="C547" s="40" t="s">
        <v>634</v>
      </c>
      <c r="D547" s="145">
        <f t="shared" si="8"/>
        <v>1755.6</v>
      </c>
      <c r="F547" s="225">
        <v>1848</v>
      </c>
    </row>
    <row r="548" spans="1:6" ht="12.75" customHeight="1" x14ac:dyDescent="0.2">
      <c r="A548" s="35">
        <v>545</v>
      </c>
      <c r="B548" s="32" t="s">
        <v>809</v>
      </c>
      <c r="C548" s="40" t="s">
        <v>634</v>
      </c>
      <c r="D548" s="145">
        <f t="shared" si="8"/>
        <v>296.39999999999998</v>
      </c>
      <c r="F548" s="241">
        <v>312</v>
      </c>
    </row>
    <row r="549" spans="1:6" ht="12.75" customHeight="1" x14ac:dyDescent="0.2">
      <c r="A549" s="35">
        <v>546</v>
      </c>
      <c r="B549" s="32" t="s">
        <v>810</v>
      </c>
      <c r="C549" s="40" t="s">
        <v>634</v>
      </c>
      <c r="D549" s="145">
        <f t="shared" si="8"/>
        <v>205.2</v>
      </c>
      <c r="F549" s="241">
        <v>216</v>
      </c>
    </row>
    <row r="550" spans="1:6" ht="12.75" customHeight="1" x14ac:dyDescent="0.2">
      <c r="A550" s="35">
        <v>547</v>
      </c>
      <c r="B550" s="32" t="s">
        <v>811</v>
      </c>
      <c r="C550" s="40" t="s">
        <v>634</v>
      </c>
      <c r="D550" s="145">
        <f t="shared" si="8"/>
        <v>1140</v>
      </c>
      <c r="F550" s="225">
        <v>1200</v>
      </c>
    </row>
    <row r="551" spans="1:6" ht="12.75" customHeight="1" x14ac:dyDescent="0.2">
      <c r="A551" s="35">
        <v>548</v>
      </c>
      <c r="B551" s="32" t="s">
        <v>812</v>
      </c>
      <c r="C551" s="40" t="s">
        <v>634</v>
      </c>
      <c r="D551" s="145">
        <f t="shared" si="8"/>
        <v>695.4</v>
      </c>
      <c r="F551" s="241">
        <v>732</v>
      </c>
    </row>
    <row r="552" spans="1:6" ht="12.75" customHeight="1" x14ac:dyDescent="0.2">
      <c r="A552" s="35">
        <v>549</v>
      </c>
      <c r="B552" s="32" t="s">
        <v>813</v>
      </c>
      <c r="C552" s="40" t="s">
        <v>634</v>
      </c>
      <c r="D552" s="145">
        <f t="shared" si="8"/>
        <v>114</v>
      </c>
      <c r="F552" s="241">
        <v>120</v>
      </c>
    </row>
    <row r="553" spans="1:6" ht="12.75" customHeight="1" x14ac:dyDescent="0.2">
      <c r="A553" s="35">
        <v>550</v>
      </c>
      <c r="B553" s="32" t="s">
        <v>814</v>
      </c>
      <c r="C553" s="40" t="s">
        <v>634</v>
      </c>
      <c r="D553" s="145">
        <f t="shared" si="8"/>
        <v>114</v>
      </c>
      <c r="F553" s="241">
        <v>120</v>
      </c>
    </row>
    <row r="554" spans="1:6" ht="12.75" customHeight="1" x14ac:dyDescent="0.2">
      <c r="A554" s="35">
        <v>551</v>
      </c>
      <c r="B554" s="32" t="s">
        <v>815</v>
      </c>
      <c r="C554" s="40" t="s">
        <v>634</v>
      </c>
      <c r="D554" s="145">
        <f t="shared" si="8"/>
        <v>665</v>
      </c>
      <c r="F554" s="241">
        <v>700</v>
      </c>
    </row>
    <row r="555" spans="1:6" ht="12.75" customHeight="1" x14ac:dyDescent="0.2">
      <c r="A555" s="35">
        <v>552</v>
      </c>
      <c r="B555" s="32" t="s">
        <v>816</v>
      </c>
      <c r="C555" s="40" t="s">
        <v>634</v>
      </c>
      <c r="D555" s="145">
        <f t="shared" si="8"/>
        <v>262.2</v>
      </c>
      <c r="F555" s="241">
        <v>276</v>
      </c>
    </row>
    <row r="556" spans="1:6" ht="12.75" customHeight="1" x14ac:dyDescent="0.2">
      <c r="A556" s="35">
        <v>553</v>
      </c>
      <c r="B556" s="32" t="s">
        <v>817</v>
      </c>
      <c r="C556" s="40" t="s">
        <v>634</v>
      </c>
      <c r="D556" s="145">
        <f t="shared" si="8"/>
        <v>1755.6</v>
      </c>
      <c r="F556" s="225">
        <v>1848</v>
      </c>
    </row>
    <row r="557" spans="1:6" ht="12.75" customHeight="1" x14ac:dyDescent="0.2">
      <c r="A557" s="35">
        <v>554</v>
      </c>
      <c r="B557" s="32" t="s">
        <v>818</v>
      </c>
      <c r="C557" s="40" t="s">
        <v>634</v>
      </c>
      <c r="D557" s="145">
        <f t="shared" si="8"/>
        <v>262.2</v>
      </c>
      <c r="F557" s="241">
        <v>276</v>
      </c>
    </row>
    <row r="558" spans="1:6" ht="12.75" customHeight="1" x14ac:dyDescent="0.2">
      <c r="A558" s="35">
        <v>555</v>
      </c>
      <c r="B558" s="32" t="s">
        <v>819</v>
      </c>
      <c r="C558" s="40" t="s">
        <v>634</v>
      </c>
      <c r="D558" s="145">
        <f t="shared" si="8"/>
        <v>205.2</v>
      </c>
      <c r="F558" s="241">
        <v>216</v>
      </c>
    </row>
    <row r="559" spans="1:6" ht="12.75" customHeight="1" x14ac:dyDescent="0.2">
      <c r="A559" s="35">
        <v>556</v>
      </c>
      <c r="B559" s="32" t="s">
        <v>820</v>
      </c>
      <c r="C559" s="40" t="s">
        <v>634</v>
      </c>
      <c r="D559" s="145">
        <f t="shared" si="8"/>
        <v>228</v>
      </c>
      <c r="F559" s="241">
        <v>240</v>
      </c>
    </row>
    <row r="560" spans="1:6" ht="12.75" customHeight="1" x14ac:dyDescent="0.2">
      <c r="A560" s="35">
        <v>557</v>
      </c>
      <c r="B560" s="32" t="s">
        <v>821</v>
      </c>
      <c r="C560" s="40" t="s">
        <v>634</v>
      </c>
      <c r="D560" s="145">
        <f t="shared" si="8"/>
        <v>421.79999999999995</v>
      </c>
      <c r="F560" s="241">
        <v>444</v>
      </c>
    </row>
    <row r="561" spans="1:6" ht="12.75" customHeight="1" x14ac:dyDescent="0.2">
      <c r="A561" s="35">
        <v>558</v>
      </c>
      <c r="B561" s="32" t="s">
        <v>822</v>
      </c>
      <c r="C561" s="40" t="s">
        <v>634</v>
      </c>
      <c r="D561" s="145">
        <f t="shared" si="8"/>
        <v>114</v>
      </c>
      <c r="F561" s="241">
        <v>120</v>
      </c>
    </row>
    <row r="562" spans="1:6" ht="12.75" customHeight="1" x14ac:dyDescent="0.2">
      <c r="A562" s="35">
        <v>559</v>
      </c>
      <c r="B562" s="32" t="s">
        <v>823</v>
      </c>
      <c r="C562" s="40" t="s">
        <v>634</v>
      </c>
      <c r="D562" s="145">
        <f t="shared" si="8"/>
        <v>114</v>
      </c>
      <c r="F562" s="241">
        <v>120</v>
      </c>
    </row>
    <row r="563" spans="1:6" ht="12.75" customHeight="1" x14ac:dyDescent="0.2">
      <c r="A563" s="35">
        <v>560</v>
      </c>
      <c r="B563" s="32" t="s">
        <v>824</v>
      </c>
      <c r="C563" s="40" t="s">
        <v>634</v>
      </c>
      <c r="D563" s="145">
        <f t="shared" si="8"/>
        <v>695.4</v>
      </c>
      <c r="F563" s="241">
        <v>732</v>
      </c>
    </row>
    <row r="564" spans="1:6" ht="12.75" customHeight="1" x14ac:dyDescent="0.2">
      <c r="A564" s="35">
        <v>561</v>
      </c>
      <c r="B564" s="32" t="s">
        <v>825</v>
      </c>
      <c r="C564" s="40" t="s">
        <v>634</v>
      </c>
      <c r="D564" s="145">
        <f t="shared" si="8"/>
        <v>285</v>
      </c>
      <c r="F564" s="241">
        <v>300</v>
      </c>
    </row>
    <row r="565" spans="1:6" ht="12.75" customHeight="1" x14ac:dyDescent="0.2">
      <c r="A565" s="35">
        <v>562</v>
      </c>
      <c r="B565" s="32" t="s">
        <v>826</v>
      </c>
      <c r="C565" s="40" t="s">
        <v>634</v>
      </c>
      <c r="D565" s="145">
        <f t="shared" si="8"/>
        <v>661.19999999999993</v>
      </c>
      <c r="F565" s="241">
        <v>696</v>
      </c>
    </row>
    <row r="566" spans="1:6" ht="12.75" customHeight="1" x14ac:dyDescent="0.2">
      <c r="A566" s="35">
        <v>563</v>
      </c>
      <c r="B566" s="32" t="s">
        <v>827</v>
      </c>
      <c r="C566" s="40" t="s">
        <v>634</v>
      </c>
      <c r="D566" s="145">
        <f t="shared" si="8"/>
        <v>285</v>
      </c>
      <c r="F566" s="241">
        <v>300</v>
      </c>
    </row>
    <row r="567" spans="1:6" ht="12.75" customHeight="1" x14ac:dyDescent="0.2">
      <c r="A567" s="35">
        <v>564</v>
      </c>
      <c r="B567" s="32" t="s">
        <v>828</v>
      </c>
      <c r="C567" s="40" t="s">
        <v>634</v>
      </c>
      <c r="D567" s="145">
        <f t="shared" si="8"/>
        <v>285</v>
      </c>
      <c r="F567" s="241">
        <v>300</v>
      </c>
    </row>
    <row r="568" spans="1:6" ht="12.75" customHeight="1" x14ac:dyDescent="0.2">
      <c r="A568" s="35">
        <v>565</v>
      </c>
      <c r="B568" s="32" t="s">
        <v>829</v>
      </c>
      <c r="C568" s="40" t="s">
        <v>634</v>
      </c>
      <c r="D568" s="145">
        <f t="shared" si="8"/>
        <v>296.39999999999998</v>
      </c>
      <c r="F568" s="241">
        <v>312</v>
      </c>
    </row>
    <row r="569" spans="1:6" ht="12.75" customHeight="1" x14ac:dyDescent="0.2">
      <c r="A569" s="35">
        <v>566</v>
      </c>
      <c r="B569" s="32" t="s">
        <v>830</v>
      </c>
      <c r="C569" s="40" t="s">
        <v>634</v>
      </c>
      <c r="D569" s="145">
        <f t="shared" si="8"/>
        <v>262.2</v>
      </c>
      <c r="F569" s="241">
        <v>276</v>
      </c>
    </row>
    <row r="570" spans="1:6" ht="12.75" customHeight="1" x14ac:dyDescent="0.2">
      <c r="A570" s="35">
        <v>567</v>
      </c>
      <c r="B570" s="32" t="s">
        <v>831</v>
      </c>
      <c r="C570" s="40" t="s">
        <v>634</v>
      </c>
      <c r="D570" s="145">
        <f t="shared" si="8"/>
        <v>205.2</v>
      </c>
      <c r="F570" s="241">
        <v>216</v>
      </c>
    </row>
    <row r="571" spans="1:6" ht="12.75" customHeight="1" x14ac:dyDescent="0.2">
      <c r="A571" s="35">
        <v>568</v>
      </c>
      <c r="B571" s="32" t="s">
        <v>832</v>
      </c>
      <c r="C571" s="40" t="s">
        <v>634</v>
      </c>
      <c r="D571" s="145">
        <f t="shared" si="8"/>
        <v>695.4</v>
      </c>
      <c r="F571" s="241">
        <v>732</v>
      </c>
    </row>
    <row r="572" spans="1:6" ht="12.75" customHeight="1" x14ac:dyDescent="0.2">
      <c r="A572" s="35">
        <v>569</v>
      </c>
      <c r="B572" s="32" t="s">
        <v>833</v>
      </c>
      <c r="C572" s="40" t="s">
        <v>634</v>
      </c>
      <c r="D572" s="145">
        <f t="shared" si="8"/>
        <v>95</v>
      </c>
      <c r="F572" s="241">
        <v>100</v>
      </c>
    </row>
    <row r="573" spans="1:6" ht="12.75" customHeight="1" x14ac:dyDescent="0.2">
      <c r="A573" s="35">
        <v>570</v>
      </c>
      <c r="B573" s="32" t="s">
        <v>834</v>
      </c>
      <c r="C573" s="40" t="s">
        <v>634</v>
      </c>
      <c r="D573" s="145">
        <f t="shared" si="8"/>
        <v>114</v>
      </c>
      <c r="F573" s="241">
        <v>120</v>
      </c>
    </row>
    <row r="574" spans="1:6" ht="12.75" customHeight="1" x14ac:dyDescent="0.2">
      <c r="A574" s="35">
        <v>571</v>
      </c>
      <c r="B574" s="32" t="s">
        <v>835</v>
      </c>
      <c r="C574" s="40" t="s">
        <v>634</v>
      </c>
      <c r="D574" s="145">
        <f t="shared" si="8"/>
        <v>741</v>
      </c>
      <c r="F574" s="241">
        <v>780</v>
      </c>
    </row>
    <row r="575" spans="1:6" ht="12.75" customHeight="1" x14ac:dyDescent="0.2">
      <c r="A575" s="35">
        <v>572</v>
      </c>
      <c r="B575" s="32" t="s">
        <v>836</v>
      </c>
      <c r="C575" s="40" t="s">
        <v>634</v>
      </c>
      <c r="D575" s="145">
        <f t="shared" si="8"/>
        <v>570</v>
      </c>
      <c r="F575" s="241">
        <v>600</v>
      </c>
    </row>
    <row r="576" spans="1:6" ht="12.75" customHeight="1" x14ac:dyDescent="0.2">
      <c r="A576" s="35">
        <v>573</v>
      </c>
      <c r="B576" s="32" t="s">
        <v>837</v>
      </c>
      <c r="C576" s="40" t="s">
        <v>634</v>
      </c>
      <c r="D576" s="145">
        <f t="shared" si="8"/>
        <v>95</v>
      </c>
      <c r="F576" s="241">
        <v>100</v>
      </c>
    </row>
    <row r="577" spans="1:6" ht="12.75" customHeight="1" x14ac:dyDescent="0.2">
      <c r="A577" s="35">
        <v>574</v>
      </c>
      <c r="B577" s="32" t="s">
        <v>838</v>
      </c>
      <c r="C577" s="40" t="s">
        <v>634</v>
      </c>
      <c r="D577" s="145">
        <f t="shared" si="8"/>
        <v>1083</v>
      </c>
      <c r="F577" s="225">
        <v>1140</v>
      </c>
    </row>
    <row r="578" spans="1:6" ht="12.75" customHeight="1" x14ac:dyDescent="0.2">
      <c r="A578" s="35">
        <v>575</v>
      </c>
      <c r="B578" s="32" t="s">
        <v>839</v>
      </c>
      <c r="C578" s="40" t="s">
        <v>634</v>
      </c>
      <c r="D578" s="145">
        <f t="shared" si="8"/>
        <v>695.4</v>
      </c>
      <c r="F578" s="241">
        <v>732</v>
      </c>
    </row>
    <row r="579" spans="1:6" ht="12.75" customHeight="1" x14ac:dyDescent="0.2">
      <c r="A579" s="35">
        <v>576</v>
      </c>
      <c r="B579" s="32" t="s">
        <v>840</v>
      </c>
      <c r="C579" s="40" t="s">
        <v>634</v>
      </c>
      <c r="D579" s="145">
        <f t="shared" si="8"/>
        <v>250.79999999999998</v>
      </c>
      <c r="F579" s="241">
        <v>264</v>
      </c>
    </row>
    <row r="580" spans="1:6" ht="12.75" customHeight="1" x14ac:dyDescent="0.2">
      <c r="A580" s="35">
        <v>577</v>
      </c>
      <c r="B580" s="32" t="s">
        <v>841</v>
      </c>
      <c r="C580" s="40" t="s">
        <v>634</v>
      </c>
      <c r="D580" s="145">
        <f t="shared" si="8"/>
        <v>729.59999999999991</v>
      </c>
      <c r="F580" s="241">
        <v>768</v>
      </c>
    </row>
    <row r="581" spans="1:6" ht="12.75" customHeight="1" x14ac:dyDescent="0.2">
      <c r="A581" s="35">
        <v>578</v>
      </c>
      <c r="B581" s="32" t="s">
        <v>842</v>
      </c>
      <c r="C581" s="40" t="s">
        <v>634</v>
      </c>
      <c r="D581" s="145">
        <f t="shared" ref="D581:D644" si="9">0.95*F581</f>
        <v>250.79999999999998</v>
      </c>
      <c r="F581" s="241">
        <v>264</v>
      </c>
    </row>
    <row r="582" spans="1:6" ht="12.75" customHeight="1" x14ac:dyDescent="0.2">
      <c r="A582" s="35">
        <v>579</v>
      </c>
      <c r="B582" s="32" t="s">
        <v>843</v>
      </c>
      <c r="C582" s="40" t="s">
        <v>634</v>
      </c>
      <c r="D582" s="145">
        <f t="shared" si="9"/>
        <v>250.79999999999998</v>
      </c>
      <c r="F582" s="241">
        <v>264</v>
      </c>
    </row>
    <row r="583" spans="1:6" ht="12.75" customHeight="1" x14ac:dyDescent="0.2">
      <c r="A583" s="35">
        <v>580</v>
      </c>
      <c r="B583" s="32" t="s">
        <v>844</v>
      </c>
      <c r="C583" s="40" t="s">
        <v>634</v>
      </c>
      <c r="D583" s="145">
        <f t="shared" si="9"/>
        <v>285</v>
      </c>
      <c r="F583" s="241">
        <v>300</v>
      </c>
    </row>
    <row r="584" spans="1:6" ht="12.75" customHeight="1" x14ac:dyDescent="0.2">
      <c r="A584" s="35">
        <v>581</v>
      </c>
      <c r="B584" s="32" t="s">
        <v>845</v>
      </c>
      <c r="C584" s="40" t="s">
        <v>634</v>
      </c>
      <c r="D584" s="145">
        <f t="shared" si="9"/>
        <v>285</v>
      </c>
      <c r="F584" s="241">
        <v>300</v>
      </c>
    </row>
    <row r="585" spans="1:6" ht="12.75" customHeight="1" x14ac:dyDescent="0.2">
      <c r="A585" s="35">
        <v>582</v>
      </c>
      <c r="B585" s="32" t="s">
        <v>846</v>
      </c>
      <c r="C585" s="40" t="s">
        <v>634</v>
      </c>
      <c r="D585" s="145">
        <f t="shared" si="9"/>
        <v>250.79999999999998</v>
      </c>
      <c r="F585" s="241">
        <v>264</v>
      </c>
    </row>
    <row r="586" spans="1:6" ht="12.75" customHeight="1" x14ac:dyDescent="0.2">
      <c r="A586" s="35">
        <v>583</v>
      </c>
      <c r="B586" s="32" t="s">
        <v>847</v>
      </c>
      <c r="C586" s="40" t="s">
        <v>634</v>
      </c>
      <c r="D586" s="145">
        <f t="shared" si="9"/>
        <v>296.39999999999998</v>
      </c>
      <c r="F586" s="241">
        <v>312</v>
      </c>
    </row>
    <row r="587" spans="1:6" ht="12.75" customHeight="1" x14ac:dyDescent="0.2">
      <c r="A587" s="35">
        <v>584</v>
      </c>
      <c r="B587" s="32" t="s">
        <v>848</v>
      </c>
      <c r="C587" s="40" t="s">
        <v>634</v>
      </c>
      <c r="D587" s="145">
        <f t="shared" si="9"/>
        <v>718.19999999999993</v>
      </c>
      <c r="F587" s="241">
        <v>756</v>
      </c>
    </row>
    <row r="588" spans="1:6" ht="12.75" customHeight="1" x14ac:dyDescent="0.2">
      <c r="A588" s="35">
        <v>585</v>
      </c>
      <c r="B588" s="32" t="s">
        <v>849</v>
      </c>
      <c r="C588" s="40" t="s">
        <v>634</v>
      </c>
      <c r="D588" s="145">
        <f t="shared" si="9"/>
        <v>262.2</v>
      </c>
      <c r="F588" s="241">
        <v>276</v>
      </c>
    </row>
    <row r="589" spans="1:6" ht="12.75" customHeight="1" x14ac:dyDescent="0.2">
      <c r="A589" s="35">
        <v>586</v>
      </c>
      <c r="B589" s="32" t="s">
        <v>850</v>
      </c>
      <c r="C589" s="40" t="s">
        <v>634</v>
      </c>
      <c r="D589" s="145">
        <f t="shared" si="9"/>
        <v>262.2</v>
      </c>
      <c r="F589" s="241">
        <v>276</v>
      </c>
    </row>
    <row r="590" spans="1:6" ht="12.75" customHeight="1" x14ac:dyDescent="0.2">
      <c r="A590" s="35">
        <v>587</v>
      </c>
      <c r="B590" s="32" t="s">
        <v>851</v>
      </c>
      <c r="C590" s="40" t="s">
        <v>634</v>
      </c>
      <c r="D590" s="145">
        <f t="shared" si="9"/>
        <v>262.2</v>
      </c>
      <c r="F590" s="241">
        <v>276</v>
      </c>
    </row>
    <row r="591" spans="1:6" ht="12.75" customHeight="1" x14ac:dyDescent="0.2">
      <c r="A591" s="35">
        <v>588</v>
      </c>
      <c r="B591" s="32" t="s">
        <v>852</v>
      </c>
      <c r="C591" s="40" t="s">
        <v>634</v>
      </c>
      <c r="D591" s="145">
        <f t="shared" si="9"/>
        <v>262.2</v>
      </c>
      <c r="F591" s="241">
        <v>276</v>
      </c>
    </row>
    <row r="592" spans="1:6" ht="12.75" customHeight="1" x14ac:dyDescent="0.2">
      <c r="A592" s="35">
        <v>589</v>
      </c>
      <c r="B592" s="32" t="s">
        <v>853</v>
      </c>
      <c r="C592" s="40" t="s">
        <v>634</v>
      </c>
      <c r="D592" s="145">
        <f t="shared" si="9"/>
        <v>262.2</v>
      </c>
      <c r="F592" s="241">
        <v>276</v>
      </c>
    </row>
    <row r="593" spans="1:6" ht="12.75" customHeight="1" x14ac:dyDescent="0.2">
      <c r="A593" s="35">
        <v>590</v>
      </c>
      <c r="B593" s="32" t="s">
        <v>854</v>
      </c>
      <c r="C593" s="40" t="s">
        <v>634</v>
      </c>
      <c r="D593" s="145">
        <f t="shared" si="9"/>
        <v>205.2</v>
      </c>
      <c r="F593" s="241">
        <v>216</v>
      </c>
    </row>
    <row r="594" spans="1:6" ht="12.75" customHeight="1" x14ac:dyDescent="0.2">
      <c r="A594" s="35">
        <v>591</v>
      </c>
      <c r="B594" s="32" t="s">
        <v>855</v>
      </c>
      <c r="C594" s="40" t="s">
        <v>634</v>
      </c>
      <c r="D594" s="145">
        <f t="shared" si="9"/>
        <v>228</v>
      </c>
      <c r="F594" s="241">
        <v>240</v>
      </c>
    </row>
    <row r="595" spans="1:6" ht="12.75" customHeight="1" x14ac:dyDescent="0.2">
      <c r="A595" s="35">
        <v>592</v>
      </c>
      <c r="B595" s="32" t="s">
        <v>856</v>
      </c>
      <c r="C595" s="40" t="s">
        <v>634</v>
      </c>
      <c r="D595" s="145">
        <f t="shared" si="9"/>
        <v>296.39999999999998</v>
      </c>
      <c r="F595" s="241">
        <v>312</v>
      </c>
    </row>
    <row r="596" spans="1:6" ht="12.75" customHeight="1" x14ac:dyDescent="0.2">
      <c r="A596" s="35">
        <v>593</v>
      </c>
      <c r="B596" s="32" t="s">
        <v>857</v>
      </c>
      <c r="C596" s="40" t="s">
        <v>634</v>
      </c>
      <c r="D596" s="145">
        <f t="shared" si="9"/>
        <v>695.4</v>
      </c>
      <c r="F596" s="241">
        <v>732</v>
      </c>
    </row>
    <row r="597" spans="1:6" ht="12.75" customHeight="1" x14ac:dyDescent="0.2">
      <c r="A597" s="35">
        <v>594</v>
      </c>
      <c r="B597" s="32" t="s">
        <v>858</v>
      </c>
      <c r="C597" s="40" t="s">
        <v>634</v>
      </c>
      <c r="D597" s="145">
        <f t="shared" si="9"/>
        <v>239.39999999999998</v>
      </c>
      <c r="F597" s="241">
        <v>252</v>
      </c>
    </row>
    <row r="598" spans="1:6" ht="12.75" customHeight="1" x14ac:dyDescent="0.2">
      <c r="A598" s="35">
        <v>595</v>
      </c>
      <c r="B598" s="32" t="s">
        <v>859</v>
      </c>
      <c r="C598" s="40" t="s">
        <v>634</v>
      </c>
      <c r="D598" s="145">
        <f t="shared" si="9"/>
        <v>695.4</v>
      </c>
      <c r="F598" s="241">
        <v>732</v>
      </c>
    </row>
    <row r="599" spans="1:6" ht="12.75" customHeight="1" x14ac:dyDescent="0.2">
      <c r="A599" s="35">
        <v>596</v>
      </c>
      <c r="B599" s="32" t="s">
        <v>860</v>
      </c>
      <c r="C599" s="40" t="s">
        <v>634</v>
      </c>
      <c r="D599" s="145">
        <f t="shared" si="9"/>
        <v>285</v>
      </c>
      <c r="F599" s="241">
        <v>300</v>
      </c>
    </row>
    <row r="600" spans="1:6" ht="12.75" customHeight="1" x14ac:dyDescent="0.2">
      <c r="A600" s="35">
        <v>597</v>
      </c>
      <c r="B600" s="32" t="s">
        <v>861</v>
      </c>
      <c r="C600" s="40" t="s">
        <v>634</v>
      </c>
      <c r="D600" s="145">
        <f t="shared" si="9"/>
        <v>239.39999999999998</v>
      </c>
      <c r="F600" s="241">
        <v>252</v>
      </c>
    </row>
    <row r="601" spans="1:6" ht="12.75" customHeight="1" x14ac:dyDescent="0.2">
      <c r="A601" s="35">
        <v>598</v>
      </c>
      <c r="B601" s="32" t="s">
        <v>862</v>
      </c>
      <c r="C601" s="40" t="s">
        <v>634</v>
      </c>
      <c r="D601" s="145">
        <f t="shared" si="9"/>
        <v>239.39999999999998</v>
      </c>
      <c r="F601" s="241">
        <v>252</v>
      </c>
    </row>
    <row r="602" spans="1:6" ht="12.75" customHeight="1" x14ac:dyDescent="0.2">
      <c r="A602" s="35">
        <v>599</v>
      </c>
      <c r="B602" s="32" t="s">
        <v>863</v>
      </c>
      <c r="C602" s="40" t="s">
        <v>634</v>
      </c>
      <c r="D602" s="145">
        <f t="shared" si="9"/>
        <v>718.19999999999993</v>
      </c>
      <c r="F602" s="241">
        <v>756</v>
      </c>
    </row>
    <row r="603" spans="1:6" ht="12.75" customHeight="1" x14ac:dyDescent="0.2">
      <c r="A603" s="35">
        <v>600</v>
      </c>
      <c r="B603" s="32" t="s">
        <v>864</v>
      </c>
      <c r="C603" s="40" t="s">
        <v>634</v>
      </c>
      <c r="D603" s="145">
        <f t="shared" si="9"/>
        <v>285</v>
      </c>
      <c r="F603" s="241">
        <v>300</v>
      </c>
    </row>
    <row r="604" spans="1:6" ht="12.75" customHeight="1" x14ac:dyDescent="0.2">
      <c r="A604" s="35">
        <v>601</v>
      </c>
      <c r="B604" s="32" t="s">
        <v>865</v>
      </c>
      <c r="C604" s="40" t="s">
        <v>634</v>
      </c>
      <c r="D604" s="145">
        <f t="shared" si="9"/>
        <v>239.39999999999998</v>
      </c>
      <c r="F604" s="241">
        <v>252</v>
      </c>
    </row>
    <row r="605" spans="1:6" ht="12.75" customHeight="1" x14ac:dyDescent="0.2">
      <c r="A605" s="35">
        <v>602</v>
      </c>
      <c r="B605" s="32" t="s">
        <v>866</v>
      </c>
      <c r="C605" s="40" t="s">
        <v>634</v>
      </c>
      <c r="D605" s="145">
        <f t="shared" si="9"/>
        <v>718.19999999999993</v>
      </c>
      <c r="F605" s="241">
        <v>756</v>
      </c>
    </row>
    <row r="606" spans="1:6" ht="12.75" customHeight="1" x14ac:dyDescent="0.2">
      <c r="A606" s="35">
        <v>603</v>
      </c>
      <c r="B606" s="32" t="s">
        <v>867</v>
      </c>
      <c r="C606" s="40" t="s">
        <v>634</v>
      </c>
      <c r="D606" s="145">
        <f t="shared" si="9"/>
        <v>695.4</v>
      </c>
      <c r="F606" s="241">
        <v>732</v>
      </c>
    </row>
    <row r="607" spans="1:6" ht="12.75" customHeight="1" x14ac:dyDescent="0.2">
      <c r="A607" s="35">
        <v>604</v>
      </c>
      <c r="B607" s="32" t="s">
        <v>868</v>
      </c>
      <c r="C607" s="40" t="s">
        <v>634</v>
      </c>
      <c r="D607" s="145">
        <f t="shared" si="9"/>
        <v>239.39999999999998</v>
      </c>
      <c r="F607" s="241">
        <v>252</v>
      </c>
    </row>
    <row r="608" spans="1:6" ht="12.75" customHeight="1" x14ac:dyDescent="0.2">
      <c r="A608" s="35">
        <v>605</v>
      </c>
      <c r="B608" s="32" t="s">
        <v>869</v>
      </c>
      <c r="C608" s="40" t="s">
        <v>634</v>
      </c>
      <c r="D608" s="145">
        <f t="shared" si="9"/>
        <v>95</v>
      </c>
      <c r="F608" s="241">
        <v>100</v>
      </c>
    </row>
    <row r="609" spans="1:6" ht="12.75" customHeight="1" x14ac:dyDescent="0.2">
      <c r="A609" s="35">
        <v>606</v>
      </c>
      <c r="B609" s="32" t="s">
        <v>870</v>
      </c>
      <c r="C609" s="40" t="s">
        <v>634</v>
      </c>
      <c r="D609" s="145">
        <f t="shared" si="9"/>
        <v>114</v>
      </c>
      <c r="F609" s="241">
        <v>120</v>
      </c>
    </row>
    <row r="610" spans="1:6" ht="12.75" customHeight="1" x14ac:dyDescent="0.2">
      <c r="A610" s="35">
        <v>607</v>
      </c>
      <c r="B610" s="32" t="s">
        <v>871</v>
      </c>
      <c r="C610" s="40" t="s">
        <v>634</v>
      </c>
      <c r="D610" s="145">
        <f t="shared" si="9"/>
        <v>718.19999999999993</v>
      </c>
      <c r="F610" s="241">
        <v>756</v>
      </c>
    </row>
    <row r="611" spans="1:6" ht="12.75" customHeight="1" x14ac:dyDescent="0.2">
      <c r="A611" s="35">
        <v>608</v>
      </c>
      <c r="B611" s="32" t="s">
        <v>872</v>
      </c>
      <c r="C611" s="40" t="s">
        <v>634</v>
      </c>
      <c r="D611" s="145">
        <f t="shared" si="9"/>
        <v>718.19999999999993</v>
      </c>
      <c r="F611" s="241">
        <v>756</v>
      </c>
    </row>
    <row r="612" spans="1:6" ht="12.75" customHeight="1" x14ac:dyDescent="0.2">
      <c r="A612" s="35">
        <v>609</v>
      </c>
      <c r="B612" s="32" t="s">
        <v>873</v>
      </c>
      <c r="C612" s="40" t="s">
        <v>634</v>
      </c>
      <c r="D612" s="145">
        <f t="shared" si="9"/>
        <v>262.2</v>
      </c>
      <c r="F612" s="241">
        <v>276</v>
      </c>
    </row>
    <row r="613" spans="1:6" ht="12.75" customHeight="1" x14ac:dyDescent="0.2">
      <c r="A613" s="35">
        <v>610</v>
      </c>
      <c r="B613" s="32" t="s">
        <v>874</v>
      </c>
      <c r="C613" s="40" t="s">
        <v>634</v>
      </c>
      <c r="D613" s="145">
        <f t="shared" si="9"/>
        <v>262.2</v>
      </c>
      <c r="F613" s="241">
        <v>276</v>
      </c>
    </row>
    <row r="614" spans="1:6" ht="12.75" customHeight="1" x14ac:dyDescent="0.2">
      <c r="A614" s="35">
        <v>611</v>
      </c>
      <c r="B614" s="32" t="s">
        <v>875</v>
      </c>
      <c r="C614" s="40" t="s">
        <v>634</v>
      </c>
      <c r="D614" s="145">
        <f t="shared" si="9"/>
        <v>95</v>
      </c>
      <c r="F614" s="241">
        <v>100</v>
      </c>
    </row>
    <row r="615" spans="1:6" ht="12.75" customHeight="1" x14ac:dyDescent="0.2">
      <c r="A615" s="35">
        <v>612</v>
      </c>
      <c r="B615" s="32" t="s">
        <v>876</v>
      </c>
      <c r="C615" s="40" t="s">
        <v>634</v>
      </c>
      <c r="D615" s="145">
        <f t="shared" si="9"/>
        <v>114</v>
      </c>
      <c r="F615" s="241">
        <v>120</v>
      </c>
    </row>
    <row r="616" spans="1:6" ht="12.75" customHeight="1" x14ac:dyDescent="0.2">
      <c r="A616" s="35">
        <v>613</v>
      </c>
      <c r="B616" s="32" t="s">
        <v>877</v>
      </c>
      <c r="C616" s="40" t="s">
        <v>634</v>
      </c>
      <c r="D616" s="145">
        <f t="shared" si="9"/>
        <v>718.19999999999993</v>
      </c>
      <c r="F616" s="241">
        <v>756</v>
      </c>
    </row>
    <row r="617" spans="1:6" ht="12.75" customHeight="1" x14ac:dyDescent="0.2">
      <c r="A617" s="35">
        <v>614</v>
      </c>
      <c r="B617" s="32" t="s">
        <v>878</v>
      </c>
      <c r="C617" s="40" t="s">
        <v>634</v>
      </c>
      <c r="D617" s="145">
        <f t="shared" si="9"/>
        <v>718.19999999999993</v>
      </c>
      <c r="F617" s="241">
        <v>756</v>
      </c>
    </row>
    <row r="618" spans="1:6" ht="12.75" customHeight="1" x14ac:dyDescent="0.2">
      <c r="A618" s="35">
        <v>615</v>
      </c>
      <c r="B618" s="32" t="s">
        <v>879</v>
      </c>
      <c r="C618" s="40" t="s">
        <v>634</v>
      </c>
      <c r="D618" s="145">
        <f t="shared" si="9"/>
        <v>665</v>
      </c>
      <c r="F618" s="241">
        <v>700</v>
      </c>
    </row>
    <row r="619" spans="1:6" ht="12.75" customHeight="1" x14ac:dyDescent="0.2">
      <c r="A619" s="35">
        <v>616</v>
      </c>
      <c r="B619" s="32" t="s">
        <v>880</v>
      </c>
      <c r="C619" s="40" t="s">
        <v>634</v>
      </c>
      <c r="D619" s="145">
        <f t="shared" si="9"/>
        <v>1755.6</v>
      </c>
      <c r="F619" s="225">
        <v>1848</v>
      </c>
    </row>
    <row r="620" spans="1:6" ht="12.75" customHeight="1" x14ac:dyDescent="0.2">
      <c r="A620" s="35">
        <v>617</v>
      </c>
      <c r="B620" s="32" t="s">
        <v>881</v>
      </c>
      <c r="C620" s="40" t="s">
        <v>634</v>
      </c>
      <c r="D620" s="145">
        <f t="shared" si="9"/>
        <v>285</v>
      </c>
      <c r="F620" s="241">
        <v>300</v>
      </c>
    </row>
    <row r="621" spans="1:6" ht="12.75" customHeight="1" x14ac:dyDescent="0.2">
      <c r="A621" s="35">
        <v>618</v>
      </c>
      <c r="B621" s="32" t="s">
        <v>882</v>
      </c>
      <c r="C621" s="40" t="s">
        <v>634</v>
      </c>
      <c r="D621" s="145">
        <f t="shared" si="9"/>
        <v>285</v>
      </c>
      <c r="F621" s="241">
        <v>300</v>
      </c>
    </row>
    <row r="622" spans="1:6" ht="12.75" customHeight="1" x14ac:dyDescent="0.2">
      <c r="A622" s="35">
        <v>619</v>
      </c>
      <c r="B622" s="32" t="s">
        <v>883</v>
      </c>
      <c r="C622" s="40" t="s">
        <v>634</v>
      </c>
      <c r="D622" s="145">
        <f t="shared" si="9"/>
        <v>285</v>
      </c>
      <c r="F622" s="241">
        <v>300</v>
      </c>
    </row>
    <row r="623" spans="1:6" ht="12.75" customHeight="1" x14ac:dyDescent="0.2">
      <c r="A623" s="35">
        <v>620</v>
      </c>
      <c r="B623" s="32" t="s">
        <v>884</v>
      </c>
      <c r="C623" s="40" t="s">
        <v>634</v>
      </c>
      <c r="D623" s="145">
        <f t="shared" si="9"/>
        <v>95</v>
      </c>
      <c r="F623" s="241">
        <v>100</v>
      </c>
    </row>
    <row r="624" spans="1:6" ht="12.75" customHeight="1" x14ac:dyDescent="0.2">
      <c r="A624" s="35">
        <v>621</v>
      </c>
      <c r="B624" s="32" t="s">
        <v>885</v>
      </c>
      <c r="C624" s="40" t="s">
        <v>634</v>
      </c>
      <c r="D624" s="145">
        <f t="shared" si="9"/>
        <v>114</v>
      </c>
      <c r="F624" s="241">
        <v>120</v>
      </c>
    </row>
    <row r="625" spans="1:6" ht="12.75" customHeight="1" x14ac:dyDescent="0.2">
      <c r="A625" s="35">
        <v>622</v>
      </c>
      <c r="B625" s="32" t="s">
        <v>886</v>
      </c>
      <c r="C625" s="40" t="s">
        <v>634</v>
      </c>
      <c r="D625" s="145">
        <f t="shared" si="9"/>
        <v>95</v>
      </c>
      <c r="F625" s="241">
        <v>100</v>
      </c>
    </row>
    <row r="626" spans="1:6" ht="12.75" customHeight="1" x14ac:dyDescent="0.2">
      <c r="A626" s="35">
        <v>623</v>
      </c>
      <c r="B626" s="32" t="s">
        <v>887</v>
      </c>
      <c r="C626" s="40" t="s">
        <v>634</v>
      </c>
      <c r="D626" s="145">
        <f t="shared" si="9"/>
        <v>718.19999999999993</v>
      </c>
      <c r="F626" s="241">
        <v>756</v>
      </c>
    </row>
    <row r="627" spans="1:6" ht="12.75" customHeight="1" x14ac:dyDescent="0.2">
      <c r="A627" s="35">
        <v>624</v>
      </c>
      <c r="B627" s="32" t="s">
        <v>888</v>
      </c>
      <c r="C627" s="40" t="s">
        <v>634</v>
      </c>
      <c r="D627" s="145">
        <f t="shared" si="9"/>
        <v>718.19999999999993</v>
      </c>
      <c r="F627" s="241">
        <v>756</v>
      </c>
    </row>
    <row r="628" spans="1:6" ht="12.75" customHeight="1" x14ac:dyDescent="0.2">
      <c r="A628" s="35">
        <v>625</v>
      </c>
      <c r="B628" s="32" t="s">
        <v>889</v>
      </c>
      <c r="C628" s="40" t="s">
        <v>634</v>
      </c>
      <c r="D628" s="145">
        <f t="shared" si="9"/>
        <v>1219.8</v>
      </c>
      <c r="F628" s="225">
        <v>1284</v>
      </c>
    </row>
    <row r="629" spans="1:6" ht="12.75" customHeight="1" x14ac:dyDescent="0.2">
      <c r="A629" s="35">
        <v>626</v>
      </c>
      <c r="B629" s="32" t="s">
        <v>890</v>
      </c>
      <c r="C629" s="40" t="s">
        <v>634</v>
      </c>
      <c r="D629" s="145">
        <f t="shared" si="9"/>
        <v>1219.8</v>
      </c>
      <c r="F629" s="225">
        <v>1284</v>
      </c>
    </row>
    <row r="630" spans="1:6" ht="12.75" customHeight="1" x14ac:dyDescent="0.2">
      <c r="A630" s="35">
        <v>627</v>
      </c>
      <c r="B630" s="32" t="s">
        <v>891</v>
      </c>
      <c r="C630" s="40" t="s">
        <v>634</v>
      </c>
      <c r="D630" s="145">
        <f t="shared" si="9"/>
        <v>2416.7999999999997</v>
      </c>
      <c r="F630" s="225">
        <v>2544</v>
      </c>
    </row>
    <row r="631" spans="1:6" ht="12.75" customHeight="1" x14ac:dyDescent="0.2">
      <c r="A631" s="35">
        <v>628</v>
      </c>
      <c r="B631" s="32" t="s">
        <v>892</v>
      </c>
      <c r="C631" s="40" t="s">
        <v>634</v>
      </c>
      <c r="D631" s="145">
        <f t="shared" si="9"/>
        <v>1105.8</v>
      </c>
      <c r="F631" s="225">
        <v>1164</v>
      </c>
    </row>
    <row r="632" spans="1:6" ht="12.75" customHeight="1" x14ac:dyDescent="0.2">
      <c r="A632" s="35">
        <v>629</v>
      </c>
      <c r="B632" s="32" t="s">
        <v>893</v>
      </c>
      <c r="C632" s="40" t="s">
        <v>634</v>
      </c>
      <c r="D632" s="145">
        <f t="shared" si="9"/>
        <v>558.6</v>
      </c>
      <c r="F632" s="241">
        <v>588</v>
      </c>
    </row>
    <row r="633" spans="1:6" ht="12.75" customHeight="1" x14ac:dyDescent="0.2">
      <c r="A633" s="35">
        <v>630</v>
      </c>
      <c r="B633" s="32" t="s">
        <v>894</v>
      </c>
      <c r="C633" s="40" t="s">
        <v>634</v>
      </c>
      <c r="D633" s="145">
        <f t="shared" si="9"/>
        <v>558.6</v>
      </c>
      <c r="F633" s="241">
        <v>588</v>
      </c>
    </row>
    <row r="634" spans="1:6" ht="12.75" customHeight="1" x14ac:dyDescent="0.2">
      <c r="A634" s="35">
        <v>631</v>
      </c>
      <c r="B634" s="32" t="s">
        <v>895</v>
      </c>
      <c r="C634" s="40" t="s">
        <v>634</v>
      </c>
      <c r="D634" s="145">
        <f t="shared" si="9"/>
        <v>262.2</v>
      </c>
      <c r="F634" s="241">
        <v>276</v>
      </c>
    </row>
    <row r="635" spans="1:6" ht="12.75" customHeight="1" x14ac:dyDescent="0.2">
      <c r="A635" s="35">
        <v>632</v>
      </c>
      <c r="B635" s="32" t="s">
        <v>896</v>
      </c>
      <c r="C635" s="40" t="s">
        <v>634</v>
      </c>
      <c r="D635" s="145">
        <f t="shared" si="9"/>
        <v>285</v>
      </c>
      <c r="F635" s="241">
        <v>300</v>
      </c>
    </row>
    <row r="636" spans="1:6" ht="12.75" customHeight="1" x14ac:dyDescent="0.2">
      <c r="A636" s="35">
        <v>633</v>
      </c>
      <c r="B636" s="32" t="s">
        <v>897</v>
      </c>
      <c r="C636" s="40" t="s">
        <v>634</v>
      </c>
      <c r="D636" s="145">
        <f t="shared" si="9"/>
        <v>239.39999999999998</v>
      </c>
      <c r="F636" s="241">
        <v>252</v>
      </c>
    </row>
    <row r="637" spans="1:6" ht="12.75" customHeight="1" x14ac:dyDescent="0.2">
      <c r="A637" s="35">
        <v>634</v>
      </c>
      <c r="B637" s="32" t="s">
        <v>898</v>
      </c>
      <c r="C637" s="40" t="s">
        <v>634</v>
      </c>
      <c r="D637" s="145">
        <f t="shared" si="9"/>
        <v>718.19999999999993</v>
      </c>
      <c r="F637" s="241">
        <v>756</v>
      </c>
    </row>
    <row r="638" spans="1:6" ht="12.75" customHeight="1" x14ac:dyDescent="0.2">
      <c r="A638" s="35">
        <v>635</v>
      </c>
      <c r="B638" s="32" t="s">
        <v>899</v>
      </c>
      <c r="C638" s="40" t="s">
        <v>634</v>
      </c>
      <c r="D638" s="145">
        <f t="shared" si="9"/>
        <v>114</v>
      </c>
      <c r="F638" s="241">
        <v>120</v>
      </c>
    </row>
    <row r="639" spans="1:6" ht="12.75" customHeight="1" x14ac:dyDescent="0.2">
      <c r="A639" s="35">
        <v>636</v>
      </c>
      <c r="B639" s="32" t="s">
        <v>900</v>
      </c>
      <c r="C639" s="40" t="s">
        <v>634</v>
      </c>
      <c r="D639" s="145">
        <f t="shared" si="9"/>
        <v>95</v>
      </c>
      <c r="F639" s="241">
        <v>100</v>
      </c>
    </row>
    <row r="640" spans="1:6" ht="12.75" customHeight="1" x14ac:dyDescent="0.2">
      <c r="A640" s="35">
        <v>637</v>
      </c>
      <c r="B640" s="32" t="s">
        <v>901</v>
      </c>
      <c r="C640" s="40" t="s">
        <v>634</v>
      </c>
      <c r="D640" s="145">
        <f t="shared" si="9"/>
        <v>114</v>
      </c>
      <c r="F640" s="241">
        <v>120</v>
      </c>
    </row>
    <row r="641" spans="1:6" ht="12.75" customHeight="1" x14ac:dyDescent="0.2">
      <c r="A641" s="35">
        <v>638</v>
      </c>
      <c r="B641" s="32" t="s">
        <v>902</v>
      </c>
      <c r="C641" s="40" t="s">
        <v>634</v>
      </c>
      <c r="D641" s="145">
        <f t="shared" si="9"/>
        <v>95</v>
      </c>
      <c r="F641" s="241">
        <v>100</v>
      </c>
    </row>
    <row r="642" spans="1:6" ht="12.75" customHeight="1" x14ac:dyDescent="0.2">
      <c r="A642" s="35">
        <v>639</v>
      </c>
      <c r="B642" s="32" t="s">
        <v>903</v>
      </c>
      <c r="C642" s="40" t="s">
        <v>634</v>
      </c>
      <c r="D642" s="145">
        <f t="shared" si="9"/>
        <v>604.19999999999993</v>
      </c>
      <c r="F642" s="241">
        <v>636</v>
      </c>
    </row>
    <row r="643" spans="1:6" ht="12.75" customHeight="1" x14ac:dyDescent="0.2">
      <c r="A643" s="35">
        <v>640</v>
      </c>
      <c r="B643" s="32" t="s">
        <v>904</v>
      </c>
      <c r="C643" s="40" t="s">
        <v>634</v>
      </c>
      <c r="D643" s="145">
        <f t="shared" si="9"/>
        <v>946.19999999999993</v>
      </c>
      <c r="F643" s="241">
        <v>996</v>
      </c>
    </row>
    <row r="644" spans="1:6" ht="12.75" customHeight="1" x14ac:dyDescent="0.2">
      <c r="A644" s="35">
        <v>641</v>
      </c>
      <c r="B644" s="32" t="s">
        <v>905</v>
      </c>
      <c r="C644" s="40" t="s">
        <v>634</v>
      </c>
      <c r="D644" s="145">
        <f t="shared" si="9"/>
        <v>718.19999999999993</v>
      </c>
      <c r="F644" s="241">
        <v>756</v>
      </c>
    </row>
    <row r="645" spans="1:6" ht="12.75" customHeight="1" x14ac:dyDescent="0.2">
      <c r="A645" s="35">
        <v>642</v>
      </c>
      <c r="B645" s="32" t="s">
        <v>906</v>
      </c>
      <c r="C645" s="40" t="s">
        <v>634</v>
      </c>
      <c r="D645" s="145">
        <f t="shared" ref="D645:D672" si="10">0.95*F645</f>
        <v>330.59999999999997</v>
      </c>
      <c r="F645" s="241">
        <v>348</v>
      </c>
    </row>
    <row r="646" spans="1:6" ht="12.75" customHeight="1" x14ac:dyDescent="0.2">
      <c r="A646" s="35">
        <v>643</v>
      </c>
      <c r="B646" s="32" t="s">
        <v>907</v>
      </c>
      <c r="C646" s="40" t="s">
        <v>634</v>
      </c>
      <c r="D646" s="145">
        <f t="shared" si="10"/>
        <v>718.19999999999993</v>
      </c>
      <c r="F646" s="241">
        <v>756</v>
      </c>
    </row>
    <row r="647" spans="1:6" ht="12.75" customHeight="1" x14ac:dyDescent="0.2">
      <c r="A647" s="35">
        <v>644</v>
      </c>
      <c r="B647" s="32" t="s">
        <v>908</v>
      </c>
      <c r="C647" s="40" t="s">
        <v>634</v>
      </c>
      <c r="D647" s="145">
        <f t="shared" si="10"/>
        <v>216.6</v>
      </c>
      <c r="F647" s="241">
        <v>228</v>
      </c>
    </row>
    <row r="648" spans="1:6" ht="12.75" customHeight="1" x14ac:dyDescent="0.2">
      <c r="A648" s="35">
        <v>645</v>
      </c>
      <c r="B648" s="32" t="s">
        <v>909</v>
      </c>
      <c r="C648" s="40" t="s">
        <v>634</v>
      </c>
      <c r="D648" s="145">
        <f t="shared" si="10"/>
        <v>296.39999999999998</v>
      </c>
      <c r="F648" s="241">
        <v>312</v>
      </c>
    </row>
    <row r="649" spans="1:6" ht="12.75" customHeight="1" x14ac:dyDescent="0.2">
      <c r="A649" s="35">
        <v>646</v>
      </c>
      <c r="B649" s="32" t="s">
        <v>910</v>
      </c>
      <c r="C649" s="40" t="s">
        <v>634</v>
      </c>
      <c r="D649" s="145">
        <f t="shared" si="10"/>
        <v>273.59999999999997</v>
      </c>
      <c r="F649" s="241">
        <v>288</v>
      </c>
    </row>
    <row r="650" spans="1:6" ht="12.75" customHeight="1" x14ac:dyDescent="0.2">
      <c r="A650" s="35">
        <v>647</v>
      </c>
      <c r="B650" s="32" t="s">
        <v>911</v>
      </c>
      <c r="C650" s="40" t="s">
        <v>634</v>
      </c>
      <c r="D650" s="145">
        <f t="shared" si="10"/>
        <v>718.19999999999993</v>
      </c>
      <c r="F650" s="241">
        <v>756</v>
      </c>
    </row>
    <row r="651" spans="1:6" ht="12.75" customHeight="1" x14ac:dyDescent="0.2">
      <c r="A651" s="35">
        <v>648</v>
      </c>
      <c r="B651" s="32" t="s">
        <v>912</v>
      </c>
      <c r="C651" s="40" t="s">
        <v>634</v>
      </c>
      <c r="D651" s="145">
        <f t="shared" si="10"/>
        <v>285</v>
      </c>
      <c r="F651" s="241">
        <v>300</v>
      </c>
    </row>
    <row r="652" spans="1:6" ht="12.75" customHeight="1" x14ac:dyDescent="0.2">
      <c r="A652" s="35">
        <v>649</v>
      </c>
      <c r="B652" s="32" t="s">
        <v>913</v>
      </c>
      <c r="C652" s="40" t="s">
        <v>634</v>
      </c>
      <c r="D652" s="145">
        <f t="shared" si="10"/>
        <v>285</v>
      </c>
      <c r="F652" s="241">
        <v>300</v>
      </c>
    </row>
    <row r="653" spans="1:6" ht="12.75" customHeight="1" x14ac:dyDescent="0.2">
      <c r="A653" s="35">
        <v>650</v>
      </c>
      <c r="B653" s="32" t="s">
        <v>914</v>
      </c>
      <c r="C653" s="40" t="s">
        <v>634</v>
      </c>
      <c r="D653" s="145">
        <f t="shared" si="10"/>
        <v>285</v>
      </c>
      <c r="F653" s="241">
        <v>300</v>
      </c>
    </row>
    <row r="654" spans="1:6" ht="12.75" customHeight="1" x14ac:dyDescent="0.2">
      <c r="A654" s="35">
        <v>651</v>
      </c>
      <c r="B654" s="32" t="s">
        <v>915</v>
      </c>
      <c r="C654" s="40" t="s">
        <v>634</v>
      </c>
      <c r="D654" s="145">
        <f t="shared" si="10"/>
        <v>285</v>
      </c>
      <c r="F654" s="241">
        <v>300</v>
      </c>
    </row>
    <row r="655" spans="1:6" ht="12.75" customHeight="1" x14ac:dyDescent="0.2">
      <c r="A655" s="35">
        <v>652</v>
      </c>
      <c r="B655" s="32" t="s">
        <v>916</v>
      </c>
      <c r="C655" s="40" t="s">
        <v>634</v>
      </c>
      <c r="D655" s="145">
        <f t="shared" si="10"/>
        <v>718.19999999999993</v>
      </c>
      <c r="F655" s="241">
        <v>756</v>
      </c>
    </row>
    <row r="656" spans="1:6" ht="12.75" customHeight="1" x14ac:dyDescent="0.2">
      <c r="A656" s="35">
        <v>653</v>
      </c>
      <c r="B656" s="32" t="s">
        <v>917</v>
      </c>
      <c r="C656" s="40" t="s">
        <v>634</v>
      </c>
      <c r="D656" s="145">
        <f t="shared" si="10"/>
        <v>285</v>
      </c>
      <c r="F656" s="241">
        <v>300</v>
      </c>
    </row>
    <row r="657" spans="1:6" ht="12.75" customHeight="1" x14ac:dyDescent="0.2">
      <c r="A657" s="35">
        <v>654</v>
      </c>
      <c r="B657" s="32" t="s">
        <v>918</v>
      </c>
      <c r="C657" s="40" t="s">
        <v>634</v>
      </c>
      <c r="D657" s="145">
        <f t="shared" si="10"/>
        <v>285</v>
      </c>
      <c r="F657" s="241">
        <v>300</v>
      </c>
    </row>
    <row r="658" spans="1:6" ht="12.75" customHeight="1" x14ac:dyDescent="0.2">
      <c r="A658" s="35">
        <v>655</v>
      </c>
      <c r="B658" s="32" t="s">
        <v>919</v>
      </c>
      <c r="C658" s="40" t="s">
        <v>634</v>
      </c>
      <c r="D658" s="145">
        <f t="shared" si="10"/>
        <v>718.19999999999993</v>
      </c>
      <c r="F658" s="241">
        <v>756</v>
      </c>
    </row>
    <row r="659" spans="1:6" ht="12.75" customHeight="1" x14ac:dyDescent="0.2">
      <c r="A659" s="35">
        <v>656</v>
      </c>
      <c r="B659" s="32" t="s">
        <v>920</v>
      </c>
      <c r="C659" s="40" t="s">
        <v>634</v>
      </c>
      <c r="D659" s="145">
        <f t="shared" si="10"/>
        <v>114</v>
      </c>
      <c r="F659" s="241">
        <v>120</v>
      </c>
    </row>
    <row r="660" spans="1:6" ht="12.75" customHeight="1" x14ac:dyDescent="0.2">
      <c r="A660" s="35">
        <v>657</v>
      </c>
      <c r="B660" s="32" t="s">
        <v>921</v>
      </c>
      <c r="C660" s="40" t="s">
        <v>634</v>
      </c>
      <c r="D660" s="145">
        <f t="shared" si="10"/>
        <v>444.59999999999997</v>
      </c>
      <c r="F660" s="241">
        <v>468</v>
      </c>
    </row>
    <row r="661" spans="1:6" ht="12.75" customHeight="1" x14ac:dyDescent="0.2">
      <c r="A661" s="35">
        <v>658</v>
      </c>
      <c r="B661" s="32" t="s">
        <v>922</v>
      </c>
      <c r="C661" s="40" t="s">
        <v>634</v>
      </c>
      <c r="D661" s="145">
        <f t="shared" si="10"/>
        <v>718.19999999999993</v>
      </c>
      <c r="F661" s="241">
        <v>756</v>
      </c>
    </row>
    <row r="662" spans="1:6" ht="12.75" customHeight="1" x14ac:dyDescent="0.2">
      <c r="A662" s="35">
        <v>659</v>
      </c>
      <c r="B662" s="32" t="s">
        <v>923</v>
      </c>
      <c r="C662" s="40" t="s">
        <v>634</v>
      </c>
      <c r="D662" s="145">
        <f t="shared" si="10"/>
        <v>95</v>
      </c>
      <c r="F662" s="241">
        <v>100</v>
      </c>
    </row>
    <row r="663" spans="1:6" ht="12.75" customHeight="1" x14ac:dyDescent="0.2">
      <c r="A663" s="35">
        <v>660</v>
      </c>
      <c r="B663" s="32" t="s">
        <v>924</v>
      </c>
      <c r="C663" s="40" t="s">
        <v>634</v>
      </c>
      <c r="D663" s="145">
        <f t="shared" si="10"/>
        <v>665</v>
      </c>
      <c r="F663" s="241">
        <v>700</v>
      </c>
    </row>
    <row r="664" spans="1:6" ht="12.75" customHeight="1" x14ac:dyDescent="0.2">
      <c r="A664" s="35">
        <v>661</v>
      </c>
      <c r="B664" s="32" t="s">
        <v>925</v>
      </c>
      <c r="C664" s="40" t="s">
        <v>634</v>
      </c>
      <c r="D664" s="145">
        <f t="shared" si="10"/>
        <v>95</v>
      </c>
      <c r="F664" s="241">
        <v>100</v>
      </c>
    </row>
    <row r="665" spans="1:6" ht="12.75" customHeight="1" x14ac:dyDescent="0.2">
      <c r="A665" s="35">
        <v>662</v>
      </c>
      <c r="B665" s="32" t="s">
        <v>926</v>
      </c>
      <c r="C665" s="40" t="s">
        <v>634</v>
      </c>
      <c r="D665" s="145">
        <f t="shared" si="10"/>
        <v>114</v>
      </c>
      <c r="F665" s="241">
        <v>120</v>
      </c>
    </row>
    <row r="666" spans="1:6" ht="12.75" customHeight="1" x14ac:dyDescent="0.2">
      <c r="A666" s="35">
        <v>663</v>
      </c>
      <c r="B666" s="32" t="s">
        <v>927</v>
      </c>
      <c r="C666" s="40" t="s">
        <v>634</v>
      </c>
      <c r="D666" s="145">
        <f t="shared" si="10"/>
        <v>95</v>
      </c>
      <c r="F666" s="241">
        <v>100</v>
      </c>
    </row>
    <row r="667" spans="1:6" ht="12.75" customHeight="1" x14ac:dyDescent="0.2">
      <c r="A667" s="35">
        <v>664</v>
      </c>
      <c r="B667" s="32" t="s">
        <v>928</v>
      </c>
      <c r="C667" s="40" t="s">
        <v>634</v>
      </c>
      <c r="D667" s="145">
        <f t="shared" si="10"/>
        <v>114</v>
      </c>
      <c r="F667" s="241">
        <v>120</v>
      </c>
    </row>
    <row r="668" spans="1:6" ht="12.75" customHeight="1" x14ac:dyDescent="0.2">
      <c r="A668" s="35">
        <v>665</v>
      </c>
      <c r="B668" s="32" t="s">
        <v>929</v>
      </c>
      <c r="C668" s="40" t="s">
        <v>634</v>
      </c>
      <c r="D668" s="145">
        <f t="shared" si="10"/>
        <v>718.19999999999993</v>
      </c>
      <c r="F668" s="241">
        <v>756</v>
      </c>
    </row>
    <row r="669" spans="1:6" ht="12.75" customHeight="1" x14ac:dyDescent="0.2">
      <c r="A669" s="35">
        <v>666</v>
      </c>
      <c r="B669" s="32" t="s">
        <v>930</v>
      </c>
      <c r="C669" s="40" t="s">
        <v>634</v>
      </c>
      <c r="D669" s="145">
        <f t="shared" si="10"/>
        <v>95</v>
      </c>
      <c r="F669" s="241">
        <v>100</v>
      </c>
    </row>
    <row r="670" spans="1:6" ht="12.75" customHeight="1" x14ac:dyDescent="0.2">
      <c r="A670" s="35">
        <v>667</v>
      </c>
      <c r="B670" s="32" t="s">
        <v>931</v>
      </c>
      <c r="C670" s="40" t="s">
        <v>634</v>
      </c>
      <c r="D670" s="145">
        <f t="shared" si="10"/>
        <v>1824</v>
      </c>
      <c r="F670" s="225">
        <v>1920</v>
      </c>
    </row>
    <row r="671" spans="1:6" ht="12.75" customHeight="1" x14ac:dyDescent="0.2">
      <c r="A671" s="35">
        <v>668</v>
      </c>
      <c r="B671" s="32" t="s">
        <v>932</v>
      </c>
      <c r="C671" s="40" t="s">
        <v>634</v>
      </c>
      <c r="D671" s="145">
        <f t="shared" si="10"/>
        <v>433.2</v>
      </c>
      <c r="F671" s="241">
        <v>456</v>
      </c>
    </row>
    <row r="672" spans="1:6" ht="12.75" customHeight="1" x14ac:dyDescent="0.2">
      <c r="A672" s="35">
        <v>669</v>
      </c>
      <c r="B672" s="32" t="s">
        <v>933</v>
      </c>
      <c r="C672" s="40" t="s">
        <v>634</v>
      </c>
      <c r="D672" s="145">
        <f t="shared" si="10"/>
        <v>718.19999999999993</v>
      </c>
      <c r="F672" s="241">
        <v>756</v>
      </c>
    </row>
  </sheetData>
  <sheetProtection algorithmName="SHA-512" hashValue="O34TrlCvLJ8mFbu6oqlZcyHGj7mn7S4+QBstP7X4uiVmn03auH7cfGTaFUmA1nB4+9lS4pnMm0lkw+armxFLkQ==" saltValue="s+7diRaqbl8jekQ+UNqp1w==" spinCount="100000" sheet="1" objects="1" scenarios="1"/>
  <mergeCells count="2">
    <mergeCell ref="A1:D1"/>
    <mergeCell ref="A2:D2"/>
  </mergeCells>
  <pageMargins left="0.7" right="0.7" top="0.75" bottom="0.75" header="0.3" footer="0.3"/>
  <pageSetup paperSize="9" scale="98" orientation="portrait" verticalDpi="0" r:id="rId1"/>
  <colBreaks count="1" manualBreakCount="1">
    <brk id="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sqref="A1:D1"/>
    </sheetView>
  </sheetViews>
  <sheetFormatPr defaultRowHeight="12.75" x14ac:dyDescent="0.2"/>
  <cols>
    <col min="1" max="1" width="8" customWidth="1"/>
    <col min="2" max="2" width="61.6640625" customWidth="1"/>
    <col min="3" max="3" width="1.33203125" customWidth="1"/>
    <col min="4" max="4" width="16.83203125" customWidth="1"/>
    <col min="5" max="5" width="9.33203125" style="53"/>
    <col min="6" max="6" width="9.33203125" style="215"/>
    <col min="7" max="8" width="9.33203125" style="53"/>
  </cols>
  <sheetData>
    <row r="1" spans="1:6" ht="32.25" customHeight="1" x14ac:dyDescent="0.2">
      <c r="A1" s="579" t="s">
        <v>2745</v>
      </c>
      <c r="B1" s="580"/>
      <c r="C1" s="580"/>
      <c r="D1" s="581"/>
    </row>
    <row r="2" spans="1:6" ht="16.7" customHeight="1" x14ac:dyDescent="0.2">
      <c r="A2" s="28" t="s">
        <v>261</v>
      </c>
      <c r="B2" s="28" t="s">
        <v>86</v>
      </c>
      <c r="C2" s="95"/>
      <c r="D2" s="140" t="s">
        <v>2735</v>
      </c>
    </row>
    <row r="3" spans="1:6" ht="12" customHeight="1" x14ac:dyDescent="0.2">
      <c r="A3" s="27">
        <v>1</v>
      </c>
      <c r="B3" s="13" t="s">
        <v>934</v>
      </c>
      <c r="C3" s="490"/>
      <c r="D3" s="583">
        <f>0.95*F3</f>
        <v>3030.5</v>
      </c>
      <c r="F3" s="587">
        <v>3190</v>
      </c>
    </row>
    <row r="4" spans="1:6" ht="51" customHeight="1" x14ac:dyDescent="0.2">
      <c r="A4" s="41"/>
      <c r="B4" s="41" t="s">
        <v>935</v>
      </c>
      <c r="C4" s="582"/>
      <c r="D4" s="584"/>
      <c r="F4" s="587"/>
    </row>
    <row r="5" spans="1:6" ht="12" customHeight="1" x14ac:dyDescent="0.2">
      <c r="A5" s="27">
        <v>2</v>
      </c>
      <c r="B5" s="13" t="s">
        <v>936</v>
      </c>
      <c r="C5" s="490"/>
      <c r="D5" s="583">
        <f t="shared" ref="D5" si="0">0.95*F5</f>
        <v>1254</v>
      </c>
      <c r="F5" s="587">
        <v>1320</v>
      </c>
    </row>
    <row r="6" spans="1:6" ht="30" customHeight="1" x14ac:dyDescent="0.2">
      <c r="A6" s="45"/>
      <c r="B6" s="41" t="s">
        <v>937</v>
      </c>
      <c r="C6" s="582"/>
      <c r="D6" s="584"/>
      <c r="F6" s="587"/>
    </row>
    <row r="7" spans="1:6" ht="12" customHeight="1" x14ac:dyDescent="0.2">
      <c r="A7" s="27">
        <v>3</v>
      </c>
      <c r="B7" s="13" t="s">
        <v>938</v>
      </c>
      <c r="C7" s="585"/>
      <c r="D7" s="583">
        <f t="shared" ref="D7" si="1">0.95*F7</f>
        <v>418</v>
      </c>
      <c r="F7" s="588">
        <v>440</v>
      </c>
    </row>
    <row r="8" spans="1:6" ht="12" customHeight="1" x14ac:dyDescent="0.2">
      <c r="A8" s="9"/>
      <c r="B8" s="13" t="s">
        <v>939</v>
      </c>
      <c r="C8" s="586"/>
      <c r="D8" s="584"/>
      <c r="F8" s="588"/>
    </row>
    <row r="9" spans="1:6" ht="12" customHeight="1" x14ac:dyDescent="0.2">
      <c r="A9" s="27">
        <v>4</v>
      </c>
      <c r="B9" s="13" t="s">
        <v>940</v>
      </c>
      <c r="C9" s="585"/>
      <c r="D9" s="583">
        <f t="shared" ref="D9" si="2">0.95*F9</f>
        <v>1377.5</v>
      </c>
      <c r="F9" s="589">
        <v>1450</v>
      </c>
    </row>
    <row r="10" spans="1:6" ht="12" customHeight="1" x14ac:dyDescent="0.2">
      <c r="A10" s="9"/>
      <c r="B10" s="13" t="s">
        <v>941</v>
      </c>
      <c r="C10" s="586"/>
      <c r="D10" s="584"/>
      <c r="F10" s="589"/>
    </row>
    <row r="11" spans="1:6" ht="12" customHeight="1" x14ac:dyDescent="0.2">
      <c r="A11" s="27">
        <v>5</v>
      </c>
      <c r="B11" s="13" t="s">
        <v>942</v>
      </c>
      <c r="C11" s="490"/>
      <c r="D11" s="583">
        <f t="shared" ref="D11" si="3">0.95*F11</f>
        <v>1767</v>
      </c>
      <c r="F11" s="587">
        <v>1860</v>
      </c>
    </row>
    <row r="12" spans="1:6" ht="44.45" customHeight="1" x14ac:dyDescent="0.2">
      <c r="A12" s="41"/>
      <c r="B12" s="87" t="s">
        <v>2898</v>
      </c>
      <c r="C12" s="582"/>
      <c r="D12" s="584"/>
      <c r="F12" s="587"/>
    </row>
    <row r="13" spans="1:6" ht="12" customHeight="1" x14ac:dyDescent="0.2">
      <c r="A13" s="27">
        <v>6</v>
      </c>
      <c r="B13" s="13" t="s">
        <v>943</v>
      </c>
      <c r="C13" s="490"/>
      <c r="D13" s="583">
        <f t="shared" ref="D13" si="4">0.95*F13</f>
        <v>1026</v>
      </c>
      <c r="F13" s="587">
        <v>1080</v>
      </c>
    </row>
    <row r="14" spans="1:6" ht="22.5" customHeight="1" x14ac:dyDescent="0.2">
      <c r="A14" s="45"/>
      <c r="B14" s="41" t="s">
        <v>944</v>
      </c>
      <c r="C14" s="582"/>
      <c r="D14" s="584"/>
      <c r="F14" s="587"/>
    </row>
    <row r="15" spans="1:6" ht="12" customHeight="1" x14ac:dyDescent="0.2">
      <c r="A15" s="27">
        <v>7</v>
      </c>
      <c r="B15" s="13" t="s">
        <v>945</v>
      </c>
      <c r="C15" s="585"/>
      <c r="D15" s="583">
        <f t="shared" ref="D15" si="5">0.95*F15</f>
        <v>399</v>
      </c>
      <c r="F15" s="588">
        <v>420</v>
      </c>
    </row>
    <row r="16" spans="1:6" ht="12" customHeight="1" x14ac:dyDescent="0.2">
      <c r="A16" s="9"/>
      <c r="B16" s="13" t="s">
        <v>946</v>
      </c>
      <c r="C16" s="586"/>
      <c r="D16" s="584"/>
      <c r="F16" s="588"/>
    </row>
    <row r="17" spans="1:6" ht="12" customHeight="1" x14ac:dyDescent="0.2">
      <c r="A17" s="27">
        <v>8</v>
      </c>
      <c r="B17" s="13" t="s">
        <v>947</v>
      </c>
      <c r="C17" s="490"/>
      <c r="D17" s="583">
        <f t="shared" ref="D17" si="6">0.95*F17</f>
        <v>1377.5</v>
      </c>
      <c r="F17" s="587">
        <v>1450</v>
      </c>
    </row>
    <row r="18" spans="1:6" ht="23.85" customHeight="1" x14ac:dyDescent="0.2">
      <c r="A18" s="45"/>
      <c r="B18" s="41" t="s">
        <v>948</v>
      </c>
      <c r="C18" s="582"/>
      <c r="D18" s="584"/>
      <c r="F18" s="587"/>
    </row>
    <row r="19" spans="1:6" ht="12" customHeight="1" x14ac:dyDescent="0.2">
      <c r="A19" s="27">
        <v>9</v>
      </c>
      <c r="B19" s="13" t="s">
        <v>949</v>
      </c>
      <c r="C19" s="585"/>
      <c r="D19" s="583">
        <f t="shared" ref="D19" si="7">0.95*F19</f>
        <v>1026</v>
      </c>
      <c r="F19" s="589">
        <v>1080</v>
      </c>
    </row>
    <row r="20" spans="1:6" ht="12" customHeight="1" x14ac:dyDescent="0.2">
      <c r="A20" s="9"/>
      <c r="B20" s="13" t="s">
        <v>950</v>
      </c>
      <c r="C20" s="586"/>
      <c r="D20" s="584"/>
      <c r="F20" s="589"/>
    </row>
    <row r="21" spans="1:6" ht="12" customHeight="1" x14ac:dyDescent="0.2">
      <c r="A21" s="27">
        <v>10</v>
      </c>
      <c r="B21" s="13" t="s">
        <v>951</v>
      </c>
      <c r="C21" s="585"/>
      <c r="D21" s="583">
        <f t="shared" ref="D21" si="8">0.95*F21</f>
        <v>399</v>
      </c>
      <c r="F21" s="588">
        <v>420</v>
      </c>
    </row>
    <row r="22" spans="1:6" ht="12" customHeight="1" x14ac:dyDescent="0.2">
      <c r="A22" s="9"/>
      <c r="B22" s="13" t="s">
        <v>952</v>
      </c>
      <c r="C22" s="586"/>
      <c r="D22" s="584"/>
      <c r="F22" s="588"/>
    </row>
    <row r="23" spans="1:6" ht="12" customHeight="1" x14ac:dyDescent="0.2">
      <c r="A23" s="27">
        <v>11</v>
      </c>
      <c r="B23" s="13" t="s">
        <v>953</v>
      </c>
      <c r="C23" s="585"/>
      <c r="D23" s="583">
        <f t="shared" ref="D23" si="9">0.95*F23</f>
        <v>1377.5</v>
      </c>
      <c r="F23" s="589">
        <v>1450</v>
      </c>
    </row>
    <row r="24" spans="1:6" ht="12" customHeight="1" x14ac:dyDescent="0.2">
      <c r="A24" s="9"/>
      <c r="B24" s="13" t="s">
        <v>954</v>
      </c>
      <c r="C24" s="586"/>
      <c r="D24" s="584"/>
      <c r="F24" s="589"/>
    </row>
  </sheetData>
  <sheetProtection algorithmName="SHA-512" hashValue="cOjHK34MkD2AmXMAgxloKebkiv6No7PCuXLroVwteo92CVRvuyGzySx2aZQ5RDoi3HvpCbGuTNB5j1w55r/hwA==" saltValue="5ilchXROxNoMeI64pMAygQ==" spinCount="100000" sheet="1" objects="1" scenarios="1"/>
  <mergeCells count="34">
    <mergeCell ref="F23:F24"/>
    <mergeCell ref="F13:F14"/>
    <mergeCell ref="F15:F16"/>
    <mergeCell ref="F17:F18"/>
    <mergeCell ref="F19:F20"/>
    <mergeCell ref="F21:F22"/>
    <mergeCell ref="F3:F4"/>
    <mergeCell ref="F5:F6"/>
    <mergeCell ref="F7:F8"/>
    <mergeCell ref="F9:F10"/>
    <mergeCell ref="F11:F12"/>
    <mergeCell ref="C19:C20"/>
    <mergeCell ref="D19:D20"/>
    <mergeCell ref="C21:C22"/>
    <mergeCell ref="D21:D22"/>
    <mergeCell ref="C23:C24"/>
    <mergeCell ref="D23:D24"/>
    <mergeCell ref="C13:C14"/>
    <mergeCell ref="D13:D14"/>
    <mergeCell ref="C15:C16"/>
    <mergeCell ref="D15:D16"/>
    <mergeCell ref="C17:C18"/>
    <mergeCell ref="D17:D18"/>
    <mergeCell ref="C7:C8"/>
    <mergeCell ref="D7:D8"/>
    <mergeCell ref="C9:C10"/>
    <mergeCell ref="D9:D10"/>
    <mergeCell ref="C11:C12"/>
    <mergeCell ref="D11:D12"/>
    <mergeCell ref="A1:D1"/>
    <mergeCell ref="C3:C4"/>
    <mergeCell ref="D3:D4"/>
    <mergeCell ref="C5:C6"/>
    <mergeCell ref="D5:D6"/>
  </mergeCells>
  <pageMargins left="0.7" right="0.7" top="0.75" bottom="0.75" header="0.3" footer="0.3"/>
  <pageSetup paperSize="9" orientation="portrait" verticalDpi="0" r:id="rId1"/>
  <colBreaks count="1" manualBreakCount="1">
    <brk id="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8"/>
  <sheetViews>
    <sheetView zoomScaleNormal="100" workbookViewId="0">
      <selection sqref="A1:D1"/>
    </sheetView>
  </sheetViews>
  <sheetFormatPr defaultRowHeight="12.75" x14ac:dyDescent="0.2"/>
  <cols>
    <col min="1" max="1" width="7.1640625" customWidth="1"/>
    <col min="2" max="2" width="59.33203125" customWidth="1"/>
    <col min="3" max="3" width="16.83203125" customWidth="1"/>
    <col min="4" max="4" width="22.1640625" customWidth="1"/>
    <col min="5" max="5" width="9.33203125" style="53"/>
    <col min="6" max="6" width="9.33203125" style="215"/>
    <col min="7" max="10" width="9.33203125" style="53"/>
  </cols>
  <sheetData>
    <row r="1" spans="1:6" ht="35.25" customHeight="1" x14ac:dyDescent="0.2">
      <c r="A1" s="590" t="s">
        <v>2746</v>
      </c>
      <c r="B1" s="591"/>
      <c r="C1" s="591"/>
      <c r="D1" s="592"/>
    </row>
    <row r="2" spans="1:6" ht="12.6" customHeight="1" x14ac:dyDescent="0.2">
      <c r="A2" s="531"/>
      <c r="B2" s="531"/>
      <c r="C2" s="531"/>
      <c r="D2" s="531"/>
    </row>
    <row r="3" spans="1:6" ht="12.75" customHeight="1" x14ac:dyDescent="0.2">
      <c r="A3" s="28" t="s">
        <v>261</v>
      </c>
      <c r="B3" s="28" t="s">
        <v>86</v>
      </c>
      <c r="C3" s="28" t="s">
        <v>262</v>
      </c>
      <c r="D3" s="140" t="s">
        <v>2727</v>
      </c>
    </row>
    <row r="4" spans="1:6" ht="12" customHeight="1" x14ac:dyDescent="0.2">
      <c r="A4" s="9"/>
      <c r="B4" s="9"/>
      <c r="C4" s="9"/>
      <c r="D4" s="9"/>
    </row>
    <row r="5" spans="1:6" ht="12.75" customHeight="1" x14ac:dyDescent="0.2">
      <c r="A5" s="30">
        <v>1</v>
      </c>
      <c r="B5" s="32" t="s">
        <v>955</v>
      </c>
      <c r="C5" s="46" t="s">
        <v>956</v>
      </c>
      <c r="D5" s="129">
        <f>0.95*F5</f>
        <v>3800</v>
      </c>
      <c r="F5" s="225">
        <v>4000</v>
      </c>
    </row>
    <row r="6" spans="1:6" ht="12.75" customHeight="1" x14ac:dyDescent="0.2">
      <c r="A6" s="30">
        <v>2</v>
      </c>
      <c r="B6" s="32" t="s">
        <v>957</v>
      </c>
      <c r="C6" s="46" t="s">
        <v>956</v>
      </c>
      <c r="D6" s="129">
        <f t="shared" ref="D6:D69" si="0">0.95*F6</f>
        <v>9500</v>
      </c>
      <c r="F6" s="225">
        <v>10000</v>
      </c>
    </row>
    <row r="7" spans="1:6" ht="12.75" customHeight="1" x14ac:dyDescent="0.2">
      <c r="A7" s="30">
        <v>3</v>
      </c>
      <c r="B7" s="32" t="s">
        <v>958</v>
      </c>
      <c r="C7" s="46" t="s">
        <v>956</v>
      </c>
      <c r="D7" s="129">
        <f t="shared" si="0"/>
        <v>3800</v>
      </c>
      <c r="F7" s="225">
        <v>4000</v>
      </c>
    </row>
    <row r="8" spans="1:6" ht="12.75" customHeight="1" x14ac:dyDescent="0.2">
      <c r="A8" s="30">
        <v>4</v>
      </c>
      <c r="B8" s="32" t="s">
        <v>959</v>
      </c>
      <c r="C8" s="46" t="s">
        <v>956</v>
      </c>
      <c r="D8" s="129">
        <f t="shared" si="0"/>
        <v>4275</v>
      </c>
      <c r="F8" s="225">
        <v>4500</v>
      </c>
    </row>
    <row r="9" spans="1:6" ht="12.75" customHeight="1" x14ac:dyDescent="0.2">
      <c r="A9" s="30">
        <v>5</v>
      </c>
      <c r="B9" s="32" t="s">
        <v>960</v>
      </c>
      <c r="C9" s="46" t="s">
        <v>956</v>
      </c>
      <c r="D9" s="129">
        <f t="shared" si="0"/>
        <v>5700</v>
      </c>
      <c r="F9" s="225">
        <v>6000</v>
      </c>
    </row>
    <row r="10" spans="1:6" ht="12.75" customHeight="1" x14ac:dyDescent="0.2">
      <c r="A10" s="30">
        <v>6</v>
      </c>
      <c r="B10" s="32" t="s">
        <v>961</v>
      </c>
      <c r="C10" s="46" t="s">
        <v>956</v>
      </c>
      <c r="D10" s="129">
        <f t="shared" si="0"/>
        <v>7600</v>
      </c>
      <c r="F10" s="225">
        <v>8000</v>
      </c>
    </row>
    <row r="11" spans="1:6" ht="12.75" customHeight="1" x14ac:dyDescent="0.2">
      <c r="A11" s="30">
        <v>7</v>
      </c>
      <c r="B11" s="32" t="s">
        <v>962</v>
      </c>
      <c r="C11" s="46" t="s">
        <v>956</v>
      </c>
      <c r="D11" s="129">
        <f t="shared" si="0"/>
        <v>3021</v>
      </c>
      <c r="F11" s="225">
        <v>3180</v>
      </c>
    </row>
    <row r="12" spans="1:6" ht="12.75" customHeight="1" x14ac:dyDescent="0.2">
      <c r="A12" s="30">
        <v>8</v>
      </c>
      <c r="B12" s="32" t="s">
        <v>963</v>
      </c>
      <c r="C12" s="46" t="s">
        <v>956</v>
      </c>
      <c r="D12" s="129">
        <f t="shared" si="0"/>
        <v>2337</v>
      </c>
      <c r="F12" s="225">
        <v>2460</v>
      </c>
    </row>
    <row r="13" spans="1:6" ht="12.75" customHeight="1" x14ac:dyDescent="0.2">
      <c r="A13" s="30">
        <v>9</v>
      </c>
      <c r="B13" s="32" t="s">
        <v>964</v>
      </c>
      <c r="C13" s="46" t="s">
        <v>956</v>
      </c>
      <c r="D13" s="129">
        <f t="shared" si="0"/>
        <v>7296</v>
      </c>
      <c r="F13" s="225">
        <v>7680</v>
      </c>
    </row>
    <row r="14" spans="1:6" ht="12.75" customHeight="1" x14ac:dyDescent="0.2">
      <c r="A14" s="30">
        <v>10</v>
      </c>
      <c r="B14" s="32" t="s">
        <v>965</v>
      </c>
      <c r="C14" s="46" t="s">
        <v>956</v>
      </c>
      <c r="D14" s="129">
        <f t="shared" si="0"/>
        <v>4845</v>
      </c>
      <c r="F14" s="225">
        <v>5100</v>
      </c>
    </row>
    <row r="15" spans="1:6" ht="12.75" customHeight="1" x14ac:dyDescent="0.2">
      <c r="A15" s="30">
        <v>11</v>
      </c>
      <c r="B15" s="32" t="s">
        <v>966</v>
      </c>
      <c r="C15" s="46" t="s">
        <v>956</v>
      </c>
      <c r="D15" s="129">
        <f t="shared" si="0"/>
        <v>4845</v>
      </c>
      <c r="F15" s="225">
        <v>5100</v>
      </c>
    </row>
    <row r="16" spans="1:6" ht="12.75" customHeight="1" x14ac:dyDescent="0.2">
      <c r="A16" s="30">
        <v>12</v>
      </c>
      <c r="B16" s="32" t="s">
        <v>967</v>
      </c>
      <c r="C16" s="46" t="s">
        <v>956</v>
      </c>
      <c r="D16" s="129">
        <f t="shared" si="0"/>
        <v>4845</v>
      </c>
      <c r="F16" s="225">
        <v>5100</v>
      </c>
    </row>
    <row r="17" spans="1:6" ht="12.75" customHeight="1" x14ac:dyDescent="0.2">
      <c r="A17" s="30">
        <v>13</v>
      </c>
      <c r="B17" s="32" t="s">
        <v>968</v>
      </c>
      <c r="C17" s="46" t="s">
        <v>956</v>
      </c>
      <c r="D17" s="129">
        <f t="shared" si="0"/>
        <v>3078</v>
      </c>
      <c r="F17" s="225">
        <v>3240</v>
      </c>
    </row>
    <row r="18" spans="1:6" ht="12.75" customHeight="1" x14ac:dyDescent="0.2">
      <c r="A18" s="30">
        <v>14</v>
      </c>
      <c r="B18" s="32" t="s">
        <v>969</v>
      </c>
      <c r="C18" s="46" t="s">
        <v>956</v>
      </c>
      <c r="D18" s="129">
        <f t="shared" si="0"/>
        <v>3078</v>
      </c>
      <c r="F18" s="225">
        <v>3240</v>
      </c>
    </row>
    <row r="19" spans="1:6" ht="12.75" customHeight="1" x14ac:dyDescent="0.2">
      <c r="A19" s="30">
        <v>15</v>
      </c>
      <c r="B19" s="32" t="s">
        <v>970</v>
      </c>
      <c r="C19" s="46" t="s">
        <v>956</v>
      </c>
      <c r="D19" s="129">
        <f t="shared" si="0"/>
        <v>4845</v>
      </c>
      <c r="F19" s="225">
        <v>5100</v>
      </c>
    </row>
    <row r="20" spans="1:6" ht="12.75" customHeight="1" x14ac:dyDescent="0.2">
      <c r="A20" s="30">
        <v>16</v>
      </c>
      <c r="B20" s="32" t="s">
        <v>971</v>
      </c>
      <c r="C20" s="46" t="s">
        <v>956</v>
      </c>
      <c r="D20" s="129">
        <f t="shared" si="0"/>
        <v>4731</v>
      </c>
      <c r="F20" s="225">
        <v>4980</v>
      </c>
    </row>
    <row r="21" spans="1:6" ht="12.75" customHeight="1" x14ac:dyDescent="0.2">
      <c r="A21" s="30">
        <v>17</v>
      </c>
      <c r="B21" s="32" t="s">
        <v>972</v>
      </c>
      <c r="C21" s="46" t="s">
        <v>956</v>
      </c>
      <c r="D21" s="129">
        <f t="shared" si="0"/>
        <v>2565</v>
      </c>
      <c r="F21" s="225">
        <v>2700</v>
      </c>
    </row>
    <row r="22" spans="1:6" ht="12.75" customHeight="1" x14ac:dyDescent="0.2">
      <c r="A22" s="30">
        <v>18</v>
      </c>
      <c r="B22" s="32" t="s">
        <v>973</v>
      </c>
      <c r="C22" s="46" t="s">
        <v>956</v>
      </c>
      <c r="D22" s="129">
        <f t="shared" si="0"/>
        <v>4845</v>
      </c>
      <c r="F22" s="225">
        <v>5100</v>
      </c>
    </row>
    <row r="23" spans="1:6" ht="12.75" customHeight="1" x14ac:dyDescent="0.2">
      <c r="A23" s="30">
        <v>19</v>
      </c>
      <c r="B23" s="32" t="s">
        <v>974</v>
      </c>
      <c r="C23" s="46" t="s">
        <v>956</v>
      </c>
      <c r="D23" s="129">
        <f t="shared" si="0"/>
        <v>4845</v>
      </c>
      <c r="F23" s="225">
        <v>5100</v>
      </c>
    </row>
    <row r="24" spans="1:6" ht="12.75" customHeight="1" x14ac:dyDescent="0.2">
      <c r="A24" s="30">
        <v>20</v>
      </c>
      <c r="B24" s="32" t="s">
        <v>975</v>
      </c>
      <c r="C24" s="46" t="s">
        <v>956</v>
      </c>
      <c r="D24" s="129">
        <f t="shared" si="0"/>
        <v>4104</v>
      </c>
      <c r="F24" s="225">
        <v>4320</v>
      </c>
    </row>
    <row r="25" spans="1:6" ht="12.75" customHeight="1" x14ac:dyDescent="0.2">
      <c r="A25" s="30">
        <v>21</v>
      </c>
      <c r="B25" s="32" t="s">
        <v>976</v>
      </c>
      <c r="C25" s="46" t="s">
        <v>956</v>
      </c>
      <c r="D25" s="129">
        <f t="shared" si="0"/>
        <v>4845</v>
      </c>
      <c r="F25" s="225">
        <v>5100</v>
      </c>
    </row>
    <row r="26" spans="1:6" ht="12.75" customHeight="1" x14ac:dyDescent="0.2">
      <c r="A26" s="30">
        <v>22</v>
      </c>
      <c r="B26" s="32" t="s">
        <v>977</v>
      </c>
      <c r="C26" s="46" t="s">
        <v>956</v>
      </c>
      <c r="D26" s="129">
        <f t="shared" si="0"/>
        <v>4731</v>
      </c>
      <c r="F26" s="225">
        <v>4980</v>
      </c>
    </row>
    <row r="27" spans="1:6" ht="12.75" customHeight="1" x14ac:dyDescent="0.2">
      <c r="A27" s="30">
        <v>23</v>
      </c>
      <c r="B27" s="32" t="s">
        <v>978</v>
      </c>
      <c r="C27" s="46" t="s">
        <v>956</v>
      </c>
      <c r="D27" s="129">
        <f t="shared" si="0"/>
        <v>4731</v>
      </c>
      <c r="F27" s="225">
        <v>4980</v>
      </c>
    </row>
    <row r="28" spans="1:6" ht="12.75" customHeight="1" x14ac:dyDescent="0.2">
      <c r="A28" s="30">
        <v>24</v>
      </c>
      <c r="B28" s="32" t="s">
        <v>979</v>
      </c>
      <c r="C28" s="46" t="s">
        <v>956</v>
      </c>
      <c r="D28" s="129">
        <f t="shared" si="0"/>
        <v>4104</v>
      </c>
      <c r="F28" s="225">
        <v>4320</v>
      </c>
    </row>
    <row r="29" spans="1:6" ht="12.75" customHeight="1" x14ac:dyDescent="0.2">
      <c r="A29" s="30">
        <v>25</v>
      </c>
      <c r="B29" s="32" t="s">
        <v>980</v>
      </c>
      <c r="C29" s="46" t="s">
        <v>956</v>
      </c>
      <c r="D29" s="129">
        <f t="shared" si="0"/>
        <v>5244</v>
      </c>
      <c r="F29" s="225">
        <v>5520</v>
      </c>
    </row>
    <row r="30" spans="1:6" ht="12.75" customHeight="1" x14ac:dyDescent="0.2">
      <c r="A30" s="30">
        <v>26</v>
      </c>
      <c r="B30" s="32" t="s">
        <v>981</v>
      </c>
      <c r="C30" s="46" t="s">
        <v>956</v>
      </c>
      <c r="D30" s="129">
        <f t="shared" si="0"/>
        <v>6042</v>
      </c>
      <c r="F30" s="225">
        <v>6360</v>
      </c>
    </row>
    <row r="31" spans="1:6" ht="12.75" customHeight="1" x14ac:dyDescent="0.2">
      <c r="A31" s="30">
        <v>27</v>
      </c>
      <c r="B31" s="32" t="s">
        <v>982</v>
      </c>
      <c r="C31" s="46" t="s">
        <v>956</v>
      </c>
      <c r="D31" s="129">
        <f t="shared" si="0"/>
        <v>3942.5</v>
      </c>
      <c r="F31" s="225">
        <v>4150</v>
      </c>
    </row>
    <row r="32" spans="1:6" ht="12.75" customHeight="1" x14ac:dyDescent="0.2">
      <c r="A32" s="30">
        <v>28</v>
      </c>
      <c r="B32" s="32" t="s">
        <v>983</v>
      </c>
      <c r="C32" s="46" t="s">
        <v>956</v>
      </c>
      <c r="D32" s="129">
        <f t="shared" si="0"/>
        <v>6646.2</v>
      </c>
      <c r="F32" s="225">
        <v>6996</v>
      </c>
    </row>
    <row r="33" spans="1:6" ht="12.75" customHeight="1" x14ac:dyDescent="0.2">
      <c r="A33" s="30">
        <v>29</v>
      </c>
      <c r="B33" s="32" t="s">
        <v>984</v>
      </c>
      <c r="C33" s="46" t="s">
        <v>956</v>
      </c>
      <c r="D33" s="129">
        <f t="shared" si="0"/>
        <v>4446</v>
      </c>
      <c r="F33" s="225">
        <v>4680</v>
      </c>
    </row>
    <row r="34" spans="1:6" ht="12.75" customHeight="1" x14ac:dyDescent="0.2">
      <c r="A34" s="30">
        <v>30</v>
      </c>
      <c r="B34" s="32" t="s">
        <v>985</v>
      </c>
      <c r="C34" s="46" t="s">
        <v>956</v>
      </c>
      <c r="D34" s="129">
        <f t="shared" si="0"/>
        <v>4446</v>
      </c>
      <c r="F34" s="225">
        <v>4680</v>
      </c>
    </row>
    <row r="35" spans="1:6" ht="12.75" customHeight="1" x14ac:dyDescent="0.2">
      <c r="A35" s="30">
        <v>31</v>
      </c>
      <c r="B35" s="32" t="s">
        <v>986</v>
      </c>
      <c r="C35" s="46" t="s">
        <v>956</v>
      </c>
      <c r="D35" s="129">
        <f t="shared" si="0"/>
        <v>4845</v>
      </c>
      <c r="F35" s="225">
        <v>5100</v>
      </c>
    </row>
    <row r="36" spans="1:6" ht="12.75" customHeight="1" x14ac:dyDescent="0.2">
      <c r="A36" s="30">
        <v>32</v>
      </c>
      <c r="B36" s="32" t="s">
        <v>987</v>
      </c>
      <c r="C36" s="46" t="s">
        <v>956</v>
      </c>
      <c r="D36" s="129">
        <f t="shared" si="0"/>
        <v>3135</v>
      </c>
      <c r="F36" s="225">
        <v>3300</v>
      </c>
    </row>
    <row r="37" spans="1:6" ht="12.75" customHeight="1" x14ac:dyDescent="0.2">
      <c r="A37" s="30">
        <v>33</v>
      </c>
      <c r="B37" s="32" t="s">
        <v>988</v>
      </c>
      <c r="C37" s="46" t="s">
        <v>956</v>
      </c>
      <c r="D37" s="129">
        <f t="shared" si="0"/>
        <v>4446</v>
      </c>
      <c r="F37" s="225">
        <v>4680</v>
      </c>
    </row>
    <row r="38" spans="1:6" ht="12.75" customHeight="1" x14ac:dyDescent="0.2">
      <c r="A38" s="30">
        <v>34</v>
      </c>
      <c r="B38" s="32" t="s">
        <v>989</v>
      </c>
      <c r="C38" s="46" t="s">
        <v>956</v>
      </c>
      <c r="D38" s="129">
        <f t="shared" si="0"/>
        <v>4218</v>
      </c>
      <c r="F38" s="225">
        <v>4440</v>
      </c>
    </row>
    <row r="39" spans="1:6" ht="12.75" customHeight="1" x14ac:dyDescent="0.2">
      <c r="A39" s="30">
        <v>35</v>
      </c>
      <c r="B39" s="32" t="s">
        <v>990</v>
      </c>
      <c r="C39" s="46" t="s">
        <v>956</v>
      </c>
      <c r="D39" s="129">
        <f t="shared" si="0"/>
        <v>5073</v>
      </c>
      <c r="F39" s="225">
        <v>5340</v>
      </c>
    </row>
    <row r="40" spans="1:6" ht="12.75" customHeight="1" x14ac:dyDescent="0.2">
      <c r="A40" s="30">
        <v>36</v>
      </c>
      <c r="B40" s="32" t="s">
        <v>991</v>
      </c>
      <c r="C40" s="46" t="s">
        <v>956</v>
      </c>
      <c r="D40" s="129">
        <f t="shared" si="0"/>
        <v>2166</v>
      </c>
      <c r="F40" s="225">
        <v>2280</v>
      </c>
    </row>
    <row r="41" spans="1:6" ht="12.75" customHeight="1" x14ac:dyDescent="0.2">
      <c r="A41" s="30">
        <v>37</v>
      </c>
      <c r="B41" s="32" t="s">
        <v>992</v>
      </c>
      <c r="C41" s="46" t="s">
        <v>956</v>
      </c>
      <c r="D41" s="129">
        <f t="shared" si="0"/>
        <v>5073</v>
      </c>
      <c r="F41" s="225">
        <v>5340</v>
      </c>
    </row>
    <row r="42" spans="1:6" ht="12.75" customHeight="1" x14ac:dyDescent="0.2">
      <c r="A42" s="30">
        <v>38</v>
      </c>
      <c r="B42" s="32" t="s">
        <v>993</v>
      </c>
      <c r="C42" s="46" t="s">
        <v>956</v>
      </c>
      <c r="D42" s="129">
        <f t="shared" si="0"/>
        <v>4446</v>
      </c>
      <c r="F42" s="225">
        <v>4680</v>
      </c>
    </row>
    <row r="43" spans="1:6" ht="12.75" customHeight="1" x14ac:dyDescent="0.2">
      <c r="A43" s="30">
        <v>39</v>
      </c>
      <c r="B43" s="32" t="s">
        <v>994</v>
      </c>
      <c r="C43" s="46" t="s">
        <v>956</v>
      </c>
      <c r="D43" s="129">
        <f t="shared" si="0"/>
        <v>4446</v>
      </c>
      <c r="F43" s="225">
        <v>4680</v>
      </c>
    </row>
    <row r="44" spans="1:6" ht="12.75" customHeight="1" x14ac:dyDescent="0.2">
      <c r="A44" s="30">
        <v>40</v>
      </c>
      <c r="B44" s="32" t="s">
        <v>995</v>
      </c>
      <c r="C44" s="46" t="s">
        <v>956</v>
      </c>
      <c r="D44" s="129">
        <f t="shared" si="0"/>
        <v>4446</v>
      </c>
      <c r="F44" s="225">
        <v>4680</v>
      </c>
    </row>
    <row r="45" spans="1:6" ht="12.75" customHeight="1" x14ac:dyDescent="0.2">
      <c r="A45" s="30">
        <v>41</v>
      </c>
      <c r="B45" s="32" t="s">
        <v>996</v>
      </c>
      <c r="C45" s="46" t="s">
        <v>956</v>
      </c>
      <c r="D45" s="129">
        <f t="shared" si="0"/>
        <v>5244</v>
      </c>
      <c r="F45" s="225">
        <v>5520</v>
      </c>
    </row>
    <row r="46" spans="1:6" ht="12.75" customHeight="1" x14ac:dyDescent="0.2">
      <c r="A46" s="30">
        <v>42</v>
      </c>
      <c r="B46" s="32" t="s">
        <v>997</v>
      </c>
      <c r="C46" s="46" t="s">
        <v>956</v>
      </c>
      <c r="D46" s="129">
        <f t="shared" si="0"/>
        <v>3477</v>
      </c>
      <c r="F46" s="225">
        <v>3660</v>
      </c>
    </row>
    <row r="47" spans="1:6" ht="12.75" customHeight="1" x14ac:dyDescent="0.2">
      <c r="A47" s="30">
        <v>43</v>
      </c>
      <c r="B47" s="32" t="s">
        <v>998</v>
      </c>
      <c r="C47" s="46" t="s">
        <v>956</v>
      </c>
      <c r="D47" s="129">
        <f t="shared" si="0"/>
        <v>7353</v>
      </c>
      <c r="F47" s="225">
        <v>7740</v>
      </c>
    </row>
    <row r="48" spans="1:6" ht="12.75" customHeight="1" x14ac:dyDescent="0.2">
      <c r="A48" s="30">
        <v>44</v>
      </c>
      <c r="B48" s="32" t="s">
        <v>999</v>
      </c>
      <c r="C48" s="46" t="s">
        <v>956</v>
      </c>
      <c r="D48" s="129">
        <f t="shared" si="0"/>
        <v>2394</v>
      </c>
      <c r="F48" s="225">
        <v>2520</v>
      </c>
    </row>
    <row r="49" spans="1:6" ht="12.75" customHeight="1" x14ac:dyDescent="0.2">
      <c r="A49" s="30">
        <v>45</v>
      </c>
      <c r="B49" s="32" t="s">
        <v>1000</v>
      </c>
      <c r="C49" s="46" t="s">
        <v>956</v>
      </c>
      <c r="D49" s="129">
        <f t="shared" si="0"/>
        <v>4503</v>
      </c>
      <c r="F49" s="225">
        <v>4740</v>
      </c>
    </row>
    <row r="50" spans="1:6" ht="12.75" customHeight="1" x14ac:dyDescent="0.2">
      <c r="A50" s="30">
        <v>46</v>
      </c>
      <c r="B50" s="32" t="s">
        <v>1001</v>
      </c>
      <c r="C50" s="46" t="s">
        <v>956</v>
      </c>
      <c r="D50" s="129">
        <f t="shared" si="0"/>
        <v>8645</v>
      </c>
      <c r="F50" s="225">
        <v>9100</v>
      </c>
    </row>
    <row r="51" spans="1:6" ht="12.75" customHeight="1" x14ac:dyDescent="0.2">
      <c r="A51" s="30">
        <v>47</v>
      </c>
      <c r="B51" s="32" t="s">
        <v>1002</v>
      </c>
      <c r="C51" s="46" t="s">
        <v>956</v>
      </c>
      <c r="D51" s="129">
        <f t="shared" si="0"/>
        <v>4503</v>
      </c>
      <c r="F51" s="225">
        <v>4740</v>
      </c>
    </row>
    <row r="52" spans="1:6" ht="12.75" customHeight="1" x14ac:dyDescent="0.2">
      <c r="A52" s="30">
        <v>48</v>
      </c>
      <c r="B52" s="32" t="s">
        <v>1003</v>
      </c>
      <c r="C52" s="46" t="s">
        <v>956</v>
      </c>
      <c r="D52" s="129">
        <f t="shared" si="0"/>
        <v>5073</v>
      </c>
      <c r="F52" s="225">
        <v>5340</v>
      </c>
    </row>
    <row r="53" spans="1:6" ht="12.75" customHeight="1" x14ac:dyDescent="0.2">
      <c r="A53" s="30">
        <v>49</v>
      </c>
      <c r="B53" s="32" t="s">
        <v>1004</v>
      </c>
      <c r="C53" s="46" t="s">
        <v>956</v>
      </c>
      <c r="D53" s="129">
        <f t="shared" si="0"/>
        <v>4731</v>
      </c>
      <c r="F53" s="225">
        <v>4980</v>
      </c>
    </row>
    <row r="54" spans="1:6" ht="12.75" customHeight="1" x14ac:dyDescent="0.2">
      <c r="A54" s="47">
        <v>50</v>
      </c>
      <c r="B54" s="32" t="s">
        <v>1005</v>
      </c>
      <c r="C54" s="40" t="s">
        <v>956</v>
      </c>
      <c r="D54" s="129">
        <f t="shared" si="0"/>
        <v>2793</v>
      </c>
      <c r="F54" s="225">
        <v>2940</v>
      </c>
    </row>
    <row r="55" spans="1:6" ht="12.75" customHeight="1" x14ac:dyDescent="0.2">
      <c r="A55" s="47">
        <v>51</v>
      </c>
      <c r="B55" s="32" t="s">
        <v>1006</v>
      </c>
      <c r="C55" s="40" t="s">
        <v>956</v>
      </c>
      <c r="D55" s="129">
        <f t="shared" si="0"/>
        <v>5244</v>
      </c>
      <c r="F55" s="225">
        <v>5520</v>
      </c>
    </row>
    <row r="56" spans="1:6" ht="12.75" customHeight="1" x14ac:dyDescent="0.2">
      <c r="A56" s="47">
        <v>52</v>
      </c>
      <c r="B56" s="32" t="s">
        <v>1007</v>
      </c>
      <c r="C56" s="40" t="s">
        <v>956</v>
      </c>
      <c r="D56" s="129">
        <f t="shared" si="0"/>
        <v>7353</v>
      </c>
      <c r="F56" s="225">
        <v>7740</v>
      </c>
    </row>
    <row r="57" spans="1:6" ht="12.75" customHeight="1" x14ac:dyDescent="0.2">
      <c r="A57" s="47">
        <v>53</v>
      </c>
      <c r="B57" s="32" t="s">
        <v>1008</v>
      </c>
      <c r="C57" s="40" t="s">
        <v>1009</v>
      </c>
      <c r="D57" s="129">
        <f t="shared" si="0"/>
        <v>9500</v>
      </c>
      <c r="F57" s="225">
        <v>10000</v>
      </c>
    </row>
    <row r="58" spans="1:6" ht="12.75" customHeight="1" x14ac:dyDescent="0.2">
      <c r="A58" s="47">
        <v>54</v>
      </c>
      <c r="B58" s="32" t="s">
        <v>1010</v>
      </c>
      <c r="C58" s="40" t="s">
        <v>1009</v>
      </c>
      <c r="D58" s="129">
        <f t="shared" si="0"/>
        <v>7923</v>
      </c>
      <c r="F58" s="225">
        <v>8340</v>
      </c>
    </row>
    <row r="59" spans="1:6" ht="12.75" customHeight="1" x14ac:dyDescent="0.2">
      <c r="A59" s="47">
        <v>55</v>
      </c>
      <c r="B59" s="32" t="s">
        <v>1011</v>
      </c>
      <c r="C59" s="40" t="s">
        <v>1009</v>
      </c>
      <c r="D59" s="129">
        <f t="shared" si="0"/>
        <v>9500</v>
      </c>
      <c r="F59" s="225">
        <v>10000</v>
      </c>
    </row>
    <row r="60" spans="1:6" ht="12.75" customHeight="1" x14ac:dyDescent="0.2">
      <c r="A60" s="47">
        <v>56</v>
      </c>
      <c r="B60" s="32" t="s">
        <v>1012</v>
      </c>
      <c r="C60" s="40" t="s">
        <v>1009</v>
      </c>
      <c r="D60" s="129">
        <f t="shared" si="0"/>
        <v>8265</v>
      </c>
      <c r="F60" s="225">
        <v>8700</v>
      </c>
    </row>
    <row r="61" spans="1:6" ht="12.75" customHeight="1" x14ac:dyDescent="0.2">
      <c r="A61" s="47">
        <v>57</v>
      </c>
      <c r="B61" s="32" t="s">
        <v>1013</v>
      </c>
      <c r="C61" s="40" t="s">
        <v>1009</v>
      </c>
      <c r="D61" s="129">
        <f t="shared" si="0"/>
        <v>18696</v>
      </c>
      <c r="F61" s="225">
        <v>19680</v>
      </c>
    </row>
    <row r="62" spans="1:6" ht="12.75" customHeight="1" x14ac:dyDescent="0.2">
      <c r="A62" s="47">
        <v>58</v>
      </c>
      <c r="B62" s="32" t="s">
        <v>1014</v>
      </c>
      <c r="C62" s="40" t="s">
        <v>1009</v>
      </c>
      <c r="D62" s="129">
        <f t="shared" si="0"/>
        <v>8322</v>
      </c>
      <c r="F62" s="225">
        <v>8760</v>
      </c>
    </row>
    <row r="63" spans="1:6" ht="12.75" customHeight="1" x14ac:dyDescent="0.2">
      <c r="A63" s="47">
        <v>59</v>
      </c>
      <c r="B63" s="32" t="s">
        <v>1015</v>
      </c>
      <c r="C63" s="40" t="s">
        <v>1009</v>
      </c>
      <c r="D63" s="129">
        <f t="shared" si="0"/>
        <v>8322</v>
      </c>
      <c r="F63" s="225">
        <v>8760</v>
      </c>
    </row>
    <row r="64" spans="1:6" ht="12.75" customHeight="1" x14ac:dyDescent="0.2">
      <c r="A64" s="47">
        <v>60</v>
      </c>
      <c r="B64" s="32" t="s">
        <v>1016</v>
      </c>
      <c r="C64" s="40" t="s">
        <v>1009</v>
      </c>
      <c r="D64" s="129">
        <f t="shared" si="0"/>
        <v>8322</v>
      </c>
      <c r="F64" s="225">
        <v>8760</v>
      </c>
    </row>
    <row r="65" spans="1:6" ht="12.75" customHeight="1" x14ac:dyDescent="0.2">
      <c r="A65" s="47">
        <v>61</v>
      </c>
      <c r="B65" s="32" t="s">
        <v>1017</v>
      </c>
      <c r="C65" s="40" t="s">
        <v>1009</v>
      </c>
      <c r="D65" s="129">
        <f t="shared" si="0"/>
        <v>11058</v>
      </c>
      <c r="F65" s="225">
        <v>11640</v>
      </c>
    </row>
    <row r="66" spans="1:6" ht="12.75" customHeight="1" x14ac:dyDescent="0.2">
      <c r="A66" s="47">
        <v>62</v>
      </c>
      <c r="B66" s="32" t="s">
        <v>1018</v>
      </c>
      <c r="C66" s="40" t="s">
        <v>1009</v>
      </c>
      <c r="D66" s="129">
        <f t="shared" si="0"/>
        <v>8322</v>
      </c>
      <c r="F66" s="225">
        <v>8760</v>
      </c>
    </row>
    <row r="67" spans="1:6" ht="12.75" customHeight="1" x14ac:dyDescent="0.2">
      <c r="A67" s="47">
        <v>63</v>
      </c>
      <c r="B67" s="32" t="s">
        <v>1019</v>
      </c>
      <c r="C67" s="40" t="s">
        <v>1009</v>
      </c>
      <c r="D67" s="129">
        <f t="shared" si="0"/>
        <v>10431</v>
      </c>
      <c r="F67" s="225">
        <v>10980</v>
      </c>
    </row>
    <row r="68" spans="1:6" ht="12.75" customHeight="1" x14ac:dyDescent="0.2">
      <c r="A68" s="47">
        <v>64</v>
      </c>
      <c r="B68" s="32" t="s">
        <v>1020</v>
      </c>
      <c r="C68" s="40" t="s">
        <v>1009</v>
      </c>
      <c r="D68" s="129">
        <f t="shared" si="0"/>
        <v>11069.4</v>
      </c>
      <c r="F68" s="225">
        <v>11652</v>
      </c>
    </row>
    <row r="69" spans="1:6" ht="12.75" customHeight="1" x14ac:dyDescent="0.2">
      <c r="A69" s="47">
        <v>65</v>
      </c>
      <c r="B69" s="32" t="s">
        <v>1021</v>
      </c>
      <c r="C69" s="40" t="s">
        <v>1009</v>
      </c>
      <c r="D69" s="129">
        <f t="shared" si="0"/>
        <v>10545</v>
      </c>
      <c r="F69" s="225">
        <v>11100</v>
      </c>
    </row>
    <row r="70" spans="1:6" ht="12.75" customHeight="1" x14ac:dyDescent="0.2">
      <c r="A70" s="47">
        <v>66</v>
      </c>
      <c r="B70" s="32" t="s">
        <v>1022</v>
      </c>
      <c r="C70" s="40" t="s">
        <v>1009</v>
      </c>
      <c r="D70" s="129">
        <f t="shared" ref="D70:D133" si="1">0.95*F70</f>
        <v>10545</v>
      </c>
      <c r="F70" s="225">
        <v>11100</v>
      </c>
    </row>
    <row r="71" spans="1:6" ht="12.75" customHeight="1" x14ac:dyDescent="0.2">
      <c r="A71" s="47">
        <v>67</v>
      </c>
      <c r="B71" s="32" t="s">
        <v>1023</v>
      </c>
      <c r="C71" s="40" t="s">
        <v>1009</v>
      </c>
      <c r="D71" s="129">
        <f t="shared" si="1"/>
        <v>8322</v>
      </c>
      <c r="F71" s="225">
        <v>8760</v>
      </c>
    </row>
    <row r="72" spans="1:6" ht="12.75" customHeight="1" x14ac:dyDescent="0.2">
      <c r="A72" s="47">
        <v>68</v>
      </c>
      <c r="B72" s="32" t="s">
        <v>1024</v>
      </c>
      <c r="C72" s="40" t="s">
        <v>1009</v>
      </c>
      <c r="D72" s="129">
        <f t="shared" si="1"/>
        <v>11058</v>
      </c>
      <c r="F72" s="225">
        <v>11640</v>
      </c>
    </row>
    <row r="73" spans="1:6" ht="12.75" customHeight="1" x14ac:dyDescent="0.2">
      <c r="A73" s="47">
        <v>69</v>
      </c>
      <c r="B73" s="32" t="s">
        <v>1025</v>
      </c>
      <c r="C73" s="40" t="s">
        <v>1009</v>
      </c>
      <c r="D73" s="129">
        <f t="shared" si="1"/>
        <v>8322</v>
      </c>
      <c r="F73" s="225">
        <v>8760</v>
      </c>
    </row>
    <row r="74" spans="1:6" ht="12.75" customHeight="1" x14ac:dyDescent="0.2">
      <c r="A74" s="47">
        <v>70</v>
      </c>
      <c r="B74" s="32" t="s">
        <v>1026</v>
      </c>
      <c r="C74" s="40" t="s">
        <v>1009</v>
      </c>
      <c r="D74" s="129">
        <f t="shared" si="1"/>
        <v>8322</v>
      </c>
      <c r="F74" s="225">
        <v>8760</v>
      </c>
    </row>
    <row r="75" spans="1:6" ht="12.75" customHeight="1" x14ac:dyDescent="0.2">
      <c r="A75" s="47">
        <v>71</v>
      </c>
      <c r="B75" s="32" t="s">
        <v>1027</v>
      </c>
      <c r="C75" s="40" t="s">
        <v>1009</v>
      </c>
      <c r="D75" s="129">
        <f t="shared" si="1"/>
        <v>11058</v>
      </c>
      <c r="F75" s="225">
        <v>11640</v>
      </c>
    </row>
    <row r="76" spans="1:6" ht="12.75" customHeight="1" x14ac:dyDescent="0.2">
      <c r="A76" s="47">
        <v>72</v>
      </c>
      <c r="B76" s="32" t="s">
        <v>1028</v>
      </c>
      <c r="C76" s="40" t="s">
        <v>1009</v>
      </c>
      <c r="D76" s="129">
        <f t="shared" si="1"/>
        <v>8322</v>
      </c>
      <c r="F76" s="225">
        <v>8760</v>
      </c>
    </row>
    <row r="77" spans="1:6" ht="12.75" customHeight="1" x14ac:dyDescent="0.2">
      <c r="A77" s="47">
        <v>73</v>
      </c>
      <c r="B77" s="32" t="s">
        <v>1029</v>
      </c>
      <c r="C77" s="40" t="s">
        <v>1009</v>
      </c>
      <c r="D77" s="129">
        <f t="shared" si="1"/>
        <v>13794</v>
      </c>
      <c r="F77" s="225">
        <v>14520</v>
      </c>
    </row>
    <row r="78" spans="1:6" ht="12.75" customHeight="1" x14ac:dyDescent="0.2">
      <c r="A78" s="47">
        <v>74</v>
      </c>
      <c r="B78" s="32" t="s">
        <v>1030</v>
      </c>
      <c r="C78" s="40" t="s">
        <v>1009</v>
      </c>
      <c r="D78" s="129">
        <f t="shared" si="1"/>
        <v>8322</v>
      </c>
      <c r="F78" s="225">
        <v>8760</v>
      </c>
    </row>
    <row r="79" spans="1:6" ht="12.75" customHeight="1" x14ac:dyDescent="0.2">
      <c r="A79" s="47">
        <v>75</v>
      </c>
      <c r="B79" s="32" t="s">
        <v>1031</v>
      </c>
      <c r="C79" s="40" t="s">
        <v>1009</v>
      </c>
      <c r="D79" s="129">
        <f t="shared" si="1"/>
        <v>8322</v>
      </c>
      <c r="F79" s="225">
        <v>8760</v>
      </c>
    </row>
    <row r="80" spans="1:6" ht="12.75" customHeight="1" x14ac:dyDescent="0.2">
      <c r="A80" s="47">
        <v>76</v>
      </c>
      <c r="B80" s="32" t="s">
        <v>1032</v>
      </c>
      <c r="C80" s="40" t="s">
        <v>1009</v>
      </c>
      <c r="D80" s="129">
        <f t="shared" si="1"/>
        <v>8322</v>
      </c>
      <c r="F80" s="225">
        <v>8760</v>
      </c>
    </row>
    <row r="81" spans="1:6" ht="12.75" customHeight="1" x14ac:dyDescent="0.2">
      <c r="A81" s="47">
        <v>77</v>
      </c>
      <c r="B81" s="32" t="s">
        <v>1033</v>
      </c>
      <c r="C81" s="40" t="s">
        <v>1009</v>
      </c>
      <c r="D81" s="129">
        <f t="shared" si="1"/>
        <v>8322</v>
      </c>
      <c r="F81" s="225">
        <v>8760</v>
      </c>
    </row>
    <row r="82" spans="1:6" ht="12.75" customHeight="1" x14ac:dyDescent="0.2">
      <c r="A82" s="47">
        <v>78</v>
      </c>
      <c r="B82" s="32" t="s">
        <v>1034</v>
      </c>
      <c r="C82" s="40" t="s">
        <v>1009</v>
      </c>
      <c r="D82" s="129">
        <f t="shared" si="1"/>
        <v>8322</v>
      </c>
      <c r="F82" s="225">
        <v>8760</v>
      </c>
    </row>
    <row r="83" spans="1:6" ht="12.75" customHeight="1" x14ac:dyDescent="0.2">
      <c r="A83" s="47">
        <v>79</v>
      </c>
      <c r="B83" s="32" t="s">
        <v>1035</v>
      </c>
      <c r="C83" s="40" t="s">
        <v>1009</v>
      </c>
      <c r="D83" s="129">
        <f t="shared" si="1"/>
        <v>8322</v>
      </c>
      <c r="F83" s="225">
        <v>8760</v>
      </c>
    </row>
    <row r="84" spans="1:6" ht="12.75" customHeight="1" x14ac:dyDescent="0.2">
      <c r="A84" s="47">
        <v>80</v>
      </c>
      <c r="B84" s="32" t="s">
        <v>1036</v>
      </c>
      <c r="C84" s="40" t="s">
        <v>1009</v>
      </c>
      <c r="D84" s="129">
        <f t="shared" si="1"/>
        <v>8322</v>
      </c>
      <c r="F84" s="225">
        <v>8760</v>
      </c>
    </row>
    <row r="85" spans="1:6" ht="12.75" customHeight="1" x14ac:dyDescent="0.2">
      <c r="A85" s="47">
        <v>81</v>
      </c>
      <c r="B85" s="32" t="s">
        <v>1037</v>
      </c>
      <c r="C85" s="40" t="s">
        <v>1009</v>
      </c>
      <c r="D85" s="129">
        <f t="shared" si="1"/>
        <v>8322</v>
      </c>
      <c r="F85" s="225">
        <v>8760</v>
      </c>
    </row>
    <row r="86" spans="1:6" ht="12.75" customHeight="1" x14ac:dyDescent="0.2">
      <c r="A86" s="47">
        <v>82</v>
      </c>
      <c r="B86" s="32" t="s">
        <v>1038</v>
      </c>
      <c r="C86" s="40" t="s">
        <v>1009</v>
      </c>
      <c r="D86" s="129">
        <f t="shared" si="1"/>
        <v>8322</v>
      </c>
      <c r="F86" s="225">
        <v>8760</v>
      </c>
    </row>
    <row r="87" spans="1:6" ht="12.75" customHeight="1" x14ac:dyDescent="0.2">
      <c r="A87" s="47">
        <v>83</v>
      </c>
      <c r="B87" s="32" t="s">
        <v>1039</v>
      </c>
      <c r="C87" s="40" t="s">
        <v>1009</v>
      </c>
      <c r="D87" s="129">
        <f t="shared" si="1"/>
        <v>8322</v>
      </c>
      <c r="F87" s="225">
        <v>8760</v>
      </c>
    </row>
    <row r="88" spans="1:6" ht="12.75" customHeight="1" x14ac:dyDescent="0.2">
      <c r="A88" s="47">
        <v>84</v>
      </c>
      <c r="B88" s="32" t="s">
        <v>1040</v>
      </c>
      <c r="C88" s="40" t="s">
        <v>1009</v>
      </c>
      <c r="D88" s="129">
        <f t="shared" si="1"/>
        <v>8322</v>
      </c>
      <c r="F88" s="225">
        <v>8760</v>
      </c>
    </row>
    <row r="89" spans="1:6" ht="12.75" customHeight="1" x14ac:dyDescent="0.2">
      <c r="A89" s="47">
        <v>85</v>
      </c>
      <c r="B89" s="32" t="s">
        <v>1041</v>
      </c>
      <c r="C89" s="40" t="s">
        <v>1009</v>
      </c>
      <c r="D89" s="129">
        <f t="shared" si="1"/>
        <v>11058</v>
      </c>
      <c r="F89" s="225">
        <v>11640</v>
      </c>
    </row>
    <row r="90" spans="1:6" ht="12.75" customHeight="1" x14ac:dyDescent="0.2">
      <c r="A90" s="47">
        <v>86</v>
      </c>
      <c r="B90" s="32" t="s">
        <v>1042</v>
      </c>
      <c r="C90" s="40" t="s">
        <v>1009</v>
      </c>
      <c r="D90" s="129">
        <f t="shared" si="1"/>
        <v>11058</v>
      </c>
      <c r="F90" s="225">
        <v>11640</v>
      </c>
    </row>
    <row r="91" spans="1:6" ht="12.75" customHeight="1" x14ac:dyDescent="0.2">
      <c r="A91" s="47">
        <v>87</v>
      </c>
      <c r="B91" s="32" t="s">
        <v>1043</v>
      </c>
      <c r="C91" s="40" t="s">
        <v>1009</v>
      </c>
      <c r="D91" s="129">
        <f t="shared" si="1"/>
        <v>8322</v>
      </c>
      <c r="F91" s="225">
        <v>8760</v>
      </c>
    </row>
    <row r="92" spans="1:6" ht="12.75" customHeight="1" x14ac:dyDescent="0.2">
      <c r="A92" s="47">
        <v>88</v>
      </c>
      <c r="B92" s="32" t="s">
        <v>1044</v>
      </c>
      <c r="C92" s="40" t="s">
        <v>1009</v>
      </c>
      <c r="D92" s="129">
        <f t="shared" si="1"/>
        <v>8322</v>
      </c>
      <c r="F92" s="225">
        <v>8760</v>
      </c>
    </row>
    <row r="93" spans="1:6" ht="12.75" customHeight="1" x14ac:dyDescent="0.2">
      <c r="A93" s="47">
        <v>89</v>
      </c>
      <c r="B93" s="32" t="s">
        <v>1045</v>
      </c>
      <c r="C93" s="40" t="s">
        <v>1009</v>
      </c>
      <c r="D93" s="129">
        <f t="shared" si="1"/>
        <v>8322</v>
      </c>
      <c r="F93" s="225">
        <v>8760</v>
      </c>
    </row>
    <row r="94" spans="1:6" ht="12.75" customHeight="1" x14ac:dyDescent="0.2">
      <c r="A94" s="47">
        <v>90</v>
      </c>
      <c r="B94" s="32" t="s">
        <v>1046</v>
      </c>
      <c r="C94" s="40" t="s">
        <v>1009</v>
      </c>
      <c r="D94" s="129">
        <f t="shared" si="1"/>
        <v>8322</v>
      </c>
      <c r="F94" s="225">
        <v>8760</v>
      </c>
    </row>
    <row r="95" spans="1:6" ht="12.75" customHeight="1" x14ac:dyDescent="0.2">
      <c r="A95" s="47">
        <v>91</v>
      </c>
      <c r="B95" s="32" t="s">
        <v>1047</v>
      </c>
      <c r="C95" s="40" t="s">
        <v>1009</v>
      </c>
      <c r="D95" s="129">
        <f t="shared" si="1"/>
        <v>7923</v>
      </c>
      <c r="F95" s="225">
        <v>8340</v>
      </c>
    </row>
    <row r="96" spans="1:6" ht="12.75" customHeight="1" x14ac:dyDescent="0.2">
      <c r="A96" s="47">
        <v>92</v>
      </c>
      <c r="B96" s="32" t="s">
        <v>1048</v>
      </c>
      <c r="C96" s="40" t="s">
        <v>1009</v>
      </c>
      <c r="D96" s="129">
        <f t="shared" si="1"/>
        <v>8322</v>
      </c>
      <c r="F96" s="225">
        <v>8760</v>
      </c>
    </row>
    <row r="97" spans="1:6" ht="12.75" customHeight="1" x14ac:dyDescent="0.2">
      <c r="A97" s="47">
        <v>93</v>
      </c>
      <c r="B97" s="32" t="s">
        <v>1049</v>
      </c>
      <c r="C97" s="40" t="s">
        <v>1009</v>
      </c>
      <c r="D97" s="129">
        <f t="shared" si="1"/>
        <v>8322</v>
      </c>
      <c r="F97" s="225">
        <v>8760</v>
      </c>
    </row>
    <row r="98" spans="1:6" ht="12.75" customHeight="1" x14ac:dyDescent="0.2">
      <c r="A98" s="47">
        <v>94</v>
      </c>
      <c r="B98" s="32" t="s">
        <v>1050</v>
      </c>
      <c r="C98" s="40" t="s">
        <v>1009</v>
      </c>
      <c r="D98" s="129">
        <f t="shared" si="1"/>
        <v>8322</v>
      </c>
      <c r="F98" s="225">
        <v>8760</v>
      </c>
    </row>
    <row r="99" spans="1:6" ht="12.75" customHeight="1" x14ac:dyDescent="0.2">
      <c r="A99" s="47">
        <v>95</v>
      </c>
      <c r="B99" s="32" t="s">
        <v>1051</v>
      </c>
      <c r="C99" s="40" t="s">
        <v>1009</v>
      </c>
      <c r="D99" s="129">
        <f t="shared" si="1"/>
        <v>8322</v>
      </c>
      <c r="F99" s="225">
        <v>8760</v>
      </c>
    </row>
    <row r="100" spans="1:6" ht="12.75" customHeight="1" x14ac:dyDescent="0.2">
      <c r="A100" s="47">
        <v>96</v>
      </c>
      <c r="B100" s="32" t="s">
        <v>1052</v>
      </c>
      <c r="C100" s="40" t="s">
        <v>1009</v>
      </c>
      <c r="D100" s="129">
        <f t="shared" si="1"/>
        <v>8322</v>
      </c>
      <c r="F100" s="225">
        <v>8760</v>
      </c>
    </row>
    <row r="101" spans="1:6" ht="12.75" customHeight="1" x14ac:dyDescent="0.2">
      <c r="A101" s="47">
        <v>97</v>
      </c>
      <c r="B101" s="32" t="s">
        <v>1053</v>
      </c>
      <c r="C101" s="40" t="s">
        <v>1009</v>
      </c>
      <c r="D101" s="129">
        <f t="shared" si="1"/>
        <v>8322</v>
      </c>
      <c r="F101" s="225">
        <v>8760</v>
      </c>
    </row>
    <row r="102" spans="1:6" ht="12.75" customHeight="1" x14ac:dyDescent="0.2">
      <c r="A102" s="47">
        <v>98</v>
      </c>
      <c r="B102" s="32" t="s">
        <v>1054</v>
      </c>
      <c r="C102" s="40" t="s">
        <v>1009</v>
      </c>
      <c r="D102" s="129">
        <f t="shared" si="1"/>
        <v>8322</v>
      </c>
      <c r="F102" s="225">
        <v>8760</v>
      </c>
    </row>
    <row r="103" spans="1:6" ht="12.75" customHeight="1" x14ac:dyDescent="0.2">
      <c r="A103" s="47">
        <v>99</v>
      </c>
      <c r="B103" s="32" t="s">
        <v>1055</v>
      </c>
      <c r="C103" s="40" t="s">
        <v>1009</v>
      </c>
      <c r="D103" s="129">
        <f t="shared" si="1"/>
        <v>8322</v>
      </c>
      <c r="F103" s="225">
        <v>8760</v>
      </c>
    </row>
    <row r="104" spans="1:6" ht="12.75" customHeight="1" x14ac:dyDescent="0.2">
      <c r="A104" s="47">
        <v>100</v>
      </c>
      <c r="B104" s="32" t="s">
        <v>1056</v>
      </c>
      <c r="C104" s="40" t="s">
        <v>1009</v>
      </c>
      <c r="D104" s="129">
        <f t="shared" si="1"/>
        <v>8322</v>
      </c>
      <c r="F104" s="225">
        <v>8760</v>
      </c>
    </row>
    <row r="105" spans="1:6" ht="12.75" customHeight="1" x14ac:dyDescent="0.2">
      <c r="A105" s="47">
        <v>101</v>
      </c>
      <c r="B105" s="32" t="s">
        <v>1057</v>
      </c>
      <c r="C105" s="40" t="s">
        <v>1009</v>
      </c>
      <c r="D105" s="129">
        <f t="shared" si="1"/>
        <v>8322</v>
      </c>
      <c r="F105" s="225">
        <v>8760</v>
      </c>
    </row>
    <row r="106" spans="1:6" ht="12.75" customHeight="1" x14ac:dyDescent="0.2">
      <c r="A106" s="47">
        <v>102</v>
      </c>
      <c r="B106" s="32" t="s">
        <v>1058</v>
      </c>
      <c r="C106" s="40" t="s">
        <v>1009</v>
      </c>
      <c r="D106" s="129">
        <f t="shared" si="1"/>
        <v>8322</v>
      </c>
      <c r="F106" s="225">
        <v>8760</v>
      </c>
    </row>
    <row r="107" spans="1:6" ht="12.75" customHeight="1" x14ac:dyDescent="0.2">
      <c r="A107" s="47">
        <v>103</v>
      </c>
      <c r="B107" s="32" t="s">
        <v>1059</v>
      </c>
      <c r="C107" s="40" t="s">
        <v>1009</v>
      </c>
      <c r="D107" s="129">
        <f t="shared" si="1"/>
        <v>8322</v>
      </c>
      <c r="F107" s="225">
        <v>8760</v>
      </c>
    </row>
    <row r="108" spans="1:6" ht="12.75" customHeight="1" x14ac:dyDescent="0.2">
      <c r="A108" s="30">
        <v>104</v>
      </c>
      <c r="B108" s="32" t="s">
        <v>1060</v>
      </c>
      <c r="C108" s="40" t="s">
        <v>1009</v>
      </c>
      <c r="D108" s="129">
        <f t="shared" si="1"/>
        <v>8322</v>
      </c>
      <c r="F108" s="225">
        <v>8760</v>
      </c>
    </row>
    <row r="109" spans="1:6" ht="12.75" customHeight="1" x14ac:dyDescent="0.2">
      <c r="A109" s="30">
        <v>105</v>
      </c>
      <c r="B109" s="32" t="s">
        <v>1061</v>
      </c>
      <c r="C109" s="40" t="s">
        <v>1009</v>
      </c>
      <c r="D109" s="129">
        <f t="shared" si="1"/>
        <v>8322</v>
      </c>
      <c r="F109" s="225">
        <v>8760</v>
      </c>
    </row>
    <row r="110" spans="1:6" ht="12.75" customHeight="1" x14ac:dyDescent="0.2">
      <c r="A110" s="30">
        <v>106</v>
      </c>
      <c r="B110" s="32" t="s">
        <v>1062</v>
      </c>
      <c r="C110" s="40" t="s">
        <v>1009</v>
      </c>
      <c r="D110" s="129">
        <f t="shared" si="1"/>
        <v>8322</v>
      </c>
      <c r="F110" s="225">
        <v>8760</v>
      </c>
    </row>
    <row r="111" spans="1:6" ht="12.75" customHeight="1" x14ac:dyDescent="0.2">
      <c r="A111" s="30">
        <v>107</v>
      </c>
      <c r="B111" s="32" t="s">
        <v>1063</v>
      </c>
      <c r="C111" s="40" t="s">
        <v>1009</v>
      </c>
      <c r="D111" s="129">
        <f t="shared" si="1"/>
        <v>8322</v>
      </c>
      <c r="F111" s="225">
        <v>8760</v>
      </c>
    </row>
    <row r="112" spans="1:6" ht="12.75" customHeight="1" x14ac:dyDescent="0.2">
      <c r="A112" s="30">
        <v>108</v>
      </c>
      <c r="B112" s="32" t="s">
        <v>1064</v>
      </c>
      <c r="C112" s="40" t="s">
        <v>1009</v>
      </c>
      <c r="D112" s="129">
        <f t="shared" si="1"/>
        <v>8322</v>
      </c>
      <c r="F112" s="225">
        <v>8760</v>
      </c>
    </row>
    <row r="113" spans="1:6" ht="12.75" customHeight="1" x14ac:dyDescent="0.2">
      <c r="A113" s="30">
        <v>109</v>
      </c>
      <c r="B113" s="32" t="s">
        <v>1065</v>
      </c>
      <c r="C113" s="40" t="s">
        <v>1009</v>
      </c>
      <c r="D113" s="129">
        <f t="shared" si="1"/>
        <v>11058</v>
      </c>
      <c r="F113" s="225">
        <v>11640</v>
      </c>
    </row>
    <row r="114" spans="1:6" ht="12.75" customHeight="1" x14ac:dyDescent="0.2">
      <c r="A114" s="30">
        <v>110</v>
      </c>
      <c r="B114" s="32" t="s">
        <v>1066</v>
      </c>
      <c r="C114" s="40" t="s">
        <v>1009</v>
      </c>
      <c r="D114" s="129">
        <f t="shared" si="1"/>
        <v>8322</v>
      </c>
      <c r="F114" s="225">
        <v>8760</v>
      </c>
    </row>
    <row r="115" spans="1:6" ht="12.75" customHeight="1" x14ac:dyDescent="0.2">
      <c r="A115" s="30">
        <v>111</v>
      </c>
      <c r="B115" s="32" t="s">
        <v>1067</v>
      </c>
      <c r="C115" s="40" t="s">
        <v>1009</v>
      </c>
      <c r="D115" s="129">
        <f t="shared" si="1"/>
        <v>8322</v>
      </c>
      <c r="F115" s="225">
        <v>8760</v>
      </c>
    </row>
    <row r="116" spans="1:6" ht="12.75" customHeight="1" x14ac:dyDescent="0.2">
      <c r="A116" s="30">
        <v>112</v>
      </c>
      <c r="B116" s="32" t="s">
        <v>1068</v>
      </c>
      <c r="C116" s="40" t="s">
        <v>1009</v>
      </c>
      <c r="D116" s="129">
        <f t="shared" si="1"/>
        <v>8322</v>
      </c>
      <c r="F116" s="225">
        <v>8760</v>
      </c>
    </row>
    <row r="117" spans="1:6" ht="12.75" customHeight="1" x14ac:dyDescent="0.2">
      <c r="A117" s="30">
        <v>113</v>
      </c>
      <c r="B117" s="32" t="s">
        <v>1069</v>
      </c>
      <c r="C117" s="40" t="s">
        <v>1009</v>
      </c>
      <c r="D117" s="129">
        <f t="shared" si="1"/>
        <v>11058</v>
      </c>
      <c r="F117" s="225">
        <v>11640</v>
      </c>
    </row>
    <row r="118" spans="1:6" ht="12.75" customHeight="1" x14ac:dyDescent="0.2">
      <c r="A118" s="30">
        <v>114</v>
      </c>
      <c r="B118" s="32" t="s">
        <v>1070</v>
      </c>
      <c r="C118" s="40" t="s">
        <v>1071</v>
      </c>
      <c r="D118" s="129">
        <f t="shared" si="1"/>
        <v>5586</v>
      </c>
      <c r="F118" s="225">
        <v>5880</v>
      </c>
    </row>
    <row r="119" spans="1:6" ht="12.75" customHeight="1" x14ac:dyDescent="0.2">
      <c r="A119" s="30">
        <v>115</v>
      </c>
      <c r="B119" s="32" t="s">
        <v>1072</v>
      </c>
      <c r="C119" s="40" t="s">
        <v>1071</v>
      </c>
      <c r="D119" s="129">
        <f t="shared" si="1"/>
        <v>684</v>
      </c>
      <c r="F119" s="241">
        <v>720</v>
      </c>
    </row>
    <row r="120" spans="1:6" ht="12.75" customHeight="1" x14ac:dyDescent="0.2">
      <c r="A120" s="30">
        <v>116</v>
      </c>
      <c r="B120" s="32" t="s">
        <v>1073</v>
      </c>
      <c r="C120" s="40" t="s">
        <v>1071</v>
      </c>
      <c r="D120" s="129">
        <f t="shared" si="1"/>
        <v>2280</v>
      </c>
      <c r="F120" s="225">
        <v>2400</v>
      </c>
    </row>
    <row r="121" spans="1:6" ht="12.75" customHeight="1" x14ac:dyDescent="0.2">
      <c r="A121" s="30">
        <v>117</v>
      </c>
      <c r="B121" s="32" t="s">
        <v>1074</v>
      </c>
      <c r="C121" s="40" t="s">
        <v>1071</v>
      </c>
      <c r="D121" s="129">
        <f t="shared" si="1"/>
        <v>4104</v>
      </c>
      <c r="F121" s="225">
        <v>4320</v>
      </c>
    </row>
    <row r="122" spans="1:6" ht="12.75" customHeight="1" x14ac:dyDescent="0.2">
      <c r="A122" s="30">
        <v>118</v>
      </c>
      <c r="B122" s="32" t="s">
        <v>1075</v>
      </c>
      <c r="C122" s="40" t="s">
        <v>1071</v>
      </c>
      <c r="D122" s="129">
        <f t="shared" si="1"/>
        <v>1368</v>
      </c>
      <c r="F122" s="225">
        <v>1440</v>
      </c>
    </row>
    <row r="123" spans="1:6" ht="12.75" customHeight="1" x14ac:dyDescent="0.2">
      <c r="A123" s="30">
        <v>119</v>
      </c>
      <c r="B123" s="32" t="s">
        <v>1076</v>
      </c>
      <c r="C123" s="40" t="s">
        <v>1071</v>
      </c>
      <c r="D123" s="129">
        <f t="shared" si="1"/>
        <v>2109</v>
      </c>
      <c r="F123" s="225">
        <v>2220</v>
      </c>
    </row>
    <row r="124" spans="1:6" ht="12.75" customHeight="1" x14ac:dyDescent="0.2">
      <c r="A124" s="30">
        <v>120</v>
      </c>
      <c r="B124" s="32" t="s">
        <v>1077</v>
      </c>
      <c r="C124" s="40" t="s">
        <v>1071</v>
      </c>
      <c r="D124" s="129">
        <f t="shared" si="1"/>
        <v>2109</v>
      </c>
      <c r="F124" s="225">
        <v>2220</v>
      </c>
    </row>
    <row r="125" spans="1:6" ht="12.75" customHeight="1" x14ac:dyDescent="0.2">
      <c r="A125" s="30">
        <v>121</v>
      </c>
      <c r="B125" s="32" t="s">
        <v>1078</v>
      </c>
      <c r="C125" s="40" t="s">
        <v>1071</v>
      </c>
      <c r="D125" s="129">
        <f t="shared" si="1"/>
        <v>1653</v>
      </c>
      <c r="F125" s="225">
        <v>1740</v>
      </c>
    </row>
    <row r="126" spans="1:6" ht="12.75" customHeight="1" x14ac:dyDescent="0.2">
      <c r="A126" s="30">
        <v>122</v>
      </c>
      <c r="B126" s="32" t="s">
        <v>1079</v>
      </c>
      <c r="C126" s="40" t="s">
        <v>1071</v>
      </c>
      <c r="D126" s="129">
        <f t="shared" si="1"/>
        <v>1140</v>
      </c>
      <c r="F126" s="225">
        <v>1200</v>
      </c>
    </row>
    <row r="127" spans="1:6" ht="12.75" customHeight="1" x14ac:dyDescent="0.2">
      <c r="A127" s="30">
        <v>123</v>
      </c>
      <c r="B127" s="32" t="s">
        <v>1080</v>
      </c>
      <c r="C127" s="40" t="s">
        <v>1071</v>
      </c>
      <c r="D127" s="129">
        <f t="shared" si="1"/>
        <v>1767</v>
      </c>
      <c r="F127" s="225">
        <v>1860</v>
      </c>
    </row>
    <row r="128" spans="1:6" ht="12.75" customHeight="1" x14ac:dyDescent="0.2">
      <c r="A128" s="30">
        <v>124</v>
      </c>
      <c r="B128" s="32" t="s">
        <v>1081</v>
      </c>
      <c r="C128" s="40" t="s">
        <v>1071</v>
      </c>
      <c r="D128" s="129">
        <f t="shared" si="1"/>
        <v>1368</v>
      </c>
      <c r="F128" s="225">
        <v>1440</v>
      </c>
    </row>
    <row r="129" spans="1:6" ht="12.75" customHeight="1" x14ac:dyDescent="0.2">
      <c r="A129" s="30">
        <v>125</v>
      </c>
      <c r="B129" s="32" t="s">
        <v>1082</v>
      </c>
      <c r="C129" s="40" t="s">
        <v>1071</v>
      </c>
      <c r="D129" s="129">
        <f t="shared" si="1"/>
        <v>1881</v>
      </c>
      <c r="F129" s="225">
        <v>1980</v>
      </c>
    </row>
    <row r="130" spans="1:6" ht="12.75" customHeight="1" x14ac:dyDescent="0.2">
      <c r="A130" s="30">
        <v>126</v>
      </c>
      <c r="B130" s="32" t="s">
        <v>1083</v>
      </c>
      <c r="C130" s="40" t="s">
        <v>1071</v>
      </c>
      <c r="D130" s="129">
        <f t="shared" si="1"/>
        <v>1881</v>
      </c>
      <c r="F130" s="225">
        <v>1980</v>
      </c>
    </row>
    <row r="131" spans="1:6" ht="12.75" customHeight="1" x14ac:dyDescent="0.2">
      <c r="A131" s="30">
        <v>127</v>
      </c>
      <c r="B131" s="32" t="s">
        <v>1084</v>
      </c>
      <c r="C131" s="40" t="s">
        <v>1071</v>
      </c>
      <c r="D131" s="129">
        <f t="shared" si="1"/>
        <v>16131</v>
      </c>
      <c r="F131" s="225">
        <v>16980</v>
      </c>
    </row>
    <row r="132" spans="1:6" ht="12.75" customHeight="1" x14ac:dyDescent="0.2">
      <c r="A132" s="30">
        <v>128</v>
      </c>
      <c r="B132" s="32" t="s">
        <v>1085</v>
      </c>
      <c r="C132" s="40" t="s">
        <v>1071</v>
      </c>
      <c r="D132" s="129">
        <f t="shared" si="1"/>
        <v>3477</v>
      </c>
      <c r="F132" s="225">
        <v>3660</v>
      </c>
    </row>
    <row r="133" spans="1:6" ht="12.75" customHeight="1" x14ac:dyDescent="0.2">
      <c r="A133" s="30">
        <v>129</v>
      </c>
      <c r="B133" s="32" t="s">
        <v>1086</v>
      </c>
      <c r="C133" s="40" t="s">
        <v>1071</v>
      </c>
      <c r="D133" s="129">
        <f t="shared" si="1"/>
        <v>1824</v>
      </c>
      <c r="F133" s="225">
        <v>1920</v>
      </c>
    </row>
    <row r="134" spans="1:6" ht="12.75" customHeight="1" x14ac:dyDescent="0.2">
      <c r="A134" s="30">
        <v>130</v>
      </c>
      <c r="B134" s="32" t="s">
        <v>1087</v>
      </c>
      <c r="C134" s="40" t="s">
        <v>1071</v>
      </c>
      <c r="D134" s="129">
        <f t="shared" ref="D134:D197" si="2">0.95*F134</f>
        <v>1368</v>
      </c>
      <c r="F134" s="225">
        <v>1440</v>
      </c>
    </row>
    <row r="135" spans="1:6" ht="12.75" customHeight="1" x14ac:dyDescent="0.2">
      <c r="A135" s="30">
        <v>131</v>
      </c>
      <c r="B135" s="32" t="s">
        <v>1088</v>
      </c>
      <c r="C135" s="40" t="s">
        <v>1071</v>
      </c>
      <c r="D135" s="129">
        <f t="shared" si="2"/>
        <v>1140</v>
      </c>
      <c r="F135" s="225">
        <v>1200</v>
      </c>
    </row>
    <row r="136" spans="1:6" ht="12.75" customHeight="1" x14ac:dyDescent="0.2">
      <c r="A136" s="30">
        <v>132</v>
      </c>
      <c r="B136" s="32" t="s">
        <v>1089</v>
      </c>
      <c r="C136" s="40" t="s">
        <v>1071</v>
      </c>
      <c r="D136" s="129">
        <f t="shared" si="2"/>
        <v>1368</v>
      </c>
      <c r="F136" s="225">
        <v>1440</v>
      </c>
    </row>
    <row r="137" spans="1:6" ht="12.75" customHeight="1" x14ac:dyDescent="0.2">
      <c r="A137" s="30">
        <v>133</v>
      </c>
      <c r="B137" s="32" t="s">
        <v>1090</v>
      </c>
      <c r="C137" s="40" t="s">
        <v>1071</v>
      </c>
      <c r="D137" s="129">
        <f t="shared" si="2"/>
        <v>1824</v>
      </c>
      <c r="F137" s="225">
        <v>1920</v>
      </c>
    </row>
    <row r="138" spans="1:6" ht="12.75" customHeight="1" x14ac:dyDescent="0.2">
      <c r="A138" s="30">
        <v>134</v>
      </c>
      <c r="B138" s="32" t="s">
        <v>1091</v>
      </c>
      <c r="C138" s="40" t="s">
        <v>1071</v>
      </c>
      <c r="D138" s="129">
        <f t="shared" si="2"/>
        <v>1938</v>
      </c>
      <c r="F138" s="225">
        <v>2040</v>
      </c>
    </row>
    <row r="139" spans="1:6" ht="12.75" customHeight="1" x14ac:dyDescent="0.2">
      <c r="A139" s="30">
        <v>135</v>
      </c>
      <c r="B139" s="32" t="s">
        <v>1092</v>
      </c>
      <c r="C139" s="40" t="s">
        <v>1071</v>
      </c>
      <c r="D139" s="129">
        <f t="shared" si="2"/>
        <v>1026</v>
      </c>
      <c r="F139" s="225">
        <v>1080</v>
      </c>
    </row>
    <row r="140" spans="1:6" ht="12.75" customHeight="1" x14ac:dyDescent="0.2">
      <c r="A140" s="30">
        <v>136</v>
      </c>
      <c r="B140" s="32" t="s">
        <v>1093</v>
      </c>
      <c r="C140" s="40" t="s">
        <v>1071</v>
      </c>
      <c r="D140" s="129">
        <f t="shared" si="2"/>
        <v>4218</v>
      </c>
      <c r="F140" s="225">
        <v>4440</v>
      </c>
    </row>
    <row r="141" spans="1:6" ht="12.75" customHeight="1" x14ac:dyDescent="0.2">
      <c r="A141" s="30">
        <v>137</v>
      </c>
      <c r="B141" s="32" t="s">
        <v>1094</v>
      </c>
      <c r="C141" s="40" t="s">
        <v>1071</v>
      </c>
      <c r="D141" s="129">
        <f t="shared" si="2"/>
        <v>2793</v>
      </c>
      <c r="F141" s="225">
        <v>2940</v>
      </c>
    </row>
    <row r="142" spans="1:6" ht="12.75" customHeight="1" x14ac:dyDescent="0.2">
      <c r="A142" s="30">
        <v>138</v>
      </c>
      <c r="B142" s="32" t="s">
        <v>1095</v>
      </c>
      <c r="C142" s="40" t="s">
        <v>1071</v>
      </c>
      <c r="D142" s="129">
        <f t="shared" si="2"/>
        <v>2793</v>
      </c>
      <c r="F142" s="225">
        <v>2940</v>
      </c>
    </row>
    <row r="143" spans="1:6" ht="12.75" customHeight="1" x14ac:dyDescent="0.2">
      <c r="A143" s="30">
        <v>139</v>
      </c>
      <c r="B143" s="32" t="s">
        <v>1096</v>
      </c>
      <c r="C143" s="40" t="s">
        <v>1071</v>
      </c>
      <c r="D143" s="129">
        <f t="shared" si="2"/>
        <v>1368</v>
      </c>
      <c r="F143" s="225">
        <v>1440</v>
      </c>
    </row>
    <row r="144" spans="1:6" ht="12.75" customHeight="1" x14ac:dyDescent="0.2">
      <c r="A144" s="30">
        <v>140</v>
      </c>
      <c r="B144" s="32" t="s">
        <v>1097</v>
      </c>
      <c r="C144" s="40" t="s">
        <v>1071</v>
      </c>
      <c r="D144" s="129">
        <f t="shared" si="2"/>
        <v>1197</v>
      </c>
      <c r="F144" s="225">
        <v>1260</v>
      </c>
    </row>
    <row r="145" spans="1:6" ht="12.75" customHeight="1" x14ac:dyDescent="0.2">
      <c r="A145" s="30">
        <v>141</v>
      </c>
      <c r="B145" s="32" t="s">
        <v>1098</v>
      </c>
      <c r="C145" s="40" t="s">
        <v>1071</v>
      </c>
      <c r="D145" s="129">
        <f t="shared" si="2"/>
        <v>1197</v>
      </c>
      <c r="F145" s="225">
        <v>1260</v>
      </c>
    </row>
    <row r="146" spans="1:6" ht="12.75" customHeight="1" x14ac:dyDescent="0.2">
      <c r="A146" s="30">
        <v>142</v>
      </c>
      <c r="B146" s="32" t="s">
        <v>1099</v>
      </c>
      <c r="C146" s="40" t="s">
        <v>1071</v>
      </c>
      <c r="D146" s="129">
        <f t="shared" si="2"/>
        <v>2508</v>
      </c>
      <c r="F146" s="225">
        <v>2640</v>
      </c>
    </row>
    <row r="147" spans="1:6" ht="12.75" customHeight="1" x14ac:dyDescent="0.2">
      <c r="A147" s="30">
        <v>143</v>
      </c>
      <c r="B147" s="32" t="s">
        <v>1100</v>
      </c>
      <c r="C147" s="40" t="s">
        <v>1071</v>
      </c>
      <c r="D147" s="129">
        <f t="shared" si="2"/>
        <v>6213</v>
      </c>
      <c r="F147" s="225">
        <v>6540</v>
      </c>
    </row>
    <row r="148" spans="1:6" ht="12.75" customHeight="1" x14ac:dyDescent="0.2">
      <c r="A148" s="30">
        <v>144</v>
      </c>
      <c r="B148" s="32" t="s">
        <v>1101</v>
      </c>
      <c r="C148" s="40" t="s">
        <v>1071</v>
      </c>
      <c r="D148" s="129">
        <f t="shared" si="2"/>
        <v>11172</v>
      </c>
      <c r="F148" s="225">
        <v>11760</v>
      </c>
    </row>
    <row r="149" spans="1:6" ht="12.75" customHeight="1" x14ac:dyDescent="0.2">
      <c r="A149" s="30">
        <v>145</v>
      </c>
      <c r="B149" s="32" t="s">
        <v>1102</v>
      </c>
      <c r="C149" s="40" t="s">
        <v>1071</v>
      </c>
      <c r="D149" s="129">
        <f t="shared" si="2"/>
        <v>7866</v>
      </c>
      <c r="F149" s="225">
        <v>8280</v>
      </c>
    </row>
    <row r="150" spans="1:6" ht="12.75" customHeight="1" x14ac:dyDescent="0.2">
      <c r="A150" s="30">
        <v>146</v>
      </c>
      <c r="B150" s="32" t="s">
        <v>1103</v>
      </c>
      <c r="C150" s="40" t="s">
        <v>1071</v>
      </c>
      <c r="D150" s="129">
        <f t="shared" si="2"/>
        <v>7866</v>
      </c>
      <c r="F150" s="225">
        <v>8280</v>
      </c>
    </row>
    <row r="151" spans="1:6" ht="12.75" customHeight="1" x14ac:dyDescent="0.2">
      <c r="A151" s="30">
        <v>147</v>
      </c>
      <c r="B151" s="32" t="s">
        <v>1104</v>
      </c>
      <c r="C151" s="40" t="s">
        <v>1071</v>
      </c>
      <c r="D151" s="129">
        <f t="shared" si="2"/>
        <v>2793</v>
      </c>
      <c r="F151" s="225">
        <v>2940</v>
      </c>
    </row>
    <row r="152" spans="1:6" ht="12.75" customHeight="1" x14ac:dyDescent="0.2">
      <c r="A152" s="30">
        <v>148</v>
      </c>
      <c r="B152" s="32" t="s">
        <v>1105</v>
      </c>
      <c r="C152" s="40" t="s">
        <v>1071</v>
      </c>
      <c r="D152" s="129">
        <f t="shared" si="2"/>
        <v>3887.3999999999996</v>
      </c>
      <c r="F152" s="225">
        <v>4092</v>
      </c>
    </row>
    <row r="153" spans="1:6" ht="12.75" customHeight="1" x14ac:dyDescent="0.2">
      <c r="A153" s="30">
        <v>149</v>
      </c>
      <c r="B153" s="32" t="s">
        <v>1106</v>
      </c>
      <c r="C153" s="40" t="s">
        <v>1071</v>
      </c>
      <c r="D153" s="129">
        <f t="shared" si="2"/>
        <v>2508</v>
      </c>
      <c r="F153" s="225">
        <v>2640</v>
      </c>
    </row>
    <row r="154" spans="1:6" ht="12.75" customHeight="1" x14ac:dyDescent="0.2">
      <c r="A154" s="30">
        <v>150</v>
      </c>
      <c r="B154" s="32" t="s">
        <v>1107</v>
      </c>
      <c r="C154" s="40" t="s">
        <v>1071</v>
      </c>
      <c r="D154" s="129">
        <f t="shared" si="2"/>
        <v>1881</v>
      </c>
      <c r="F154" s="225">
        <v>1980</v>
      </c>
    </row>
    <row r="155" spans="1:6" ht="12.75" customHeight="1" x14ac:dyDescent="0.2">
      <c r="A155" s="30">
        <v>151</v>
      </c>
      <c r="B155" s="32" t="s">
        <v>1108</v>
      </c>
      <c r="C155" s="40" t="s">
        <v>1071</v>
      </c>
      <c r="D155" s="129">
        <f t="shared" si="2"/>
        <v>1824</v>
      </c>
      <c r="F155" s="225">
        <v>1920</v>
      </c>
    </row>
    <row r="156" spans="1:6" ht="12.75" customHeight="1" x14ac:dyDescent="0.2">
      <c r="A156" s="30">
        <v>152</v>
      </c>
      <c r="B156" s="32" t="s">
        <v>1109</v>
      </c>
      <c r="C156" s="40" t="s">
        <v>1071</v>
      </c>
      <c r="D156" s="129">
        <f t="shared" si="2"/>
        <v>1368</v>
      </c>
      <c r="F156" s="225">
        <v>1440</v>
      </c>
    </row>
    <row r="157" spans="1:6" ht="12.75" customHeight="1" x14ac:dyDescent="0.2">
      <c r="A157" s="30">
        <v>153</v>
      </c>
      <c r="B157" s="32" t="s">
        <v>1110</v>
      </c>
      <c r="C157" s="40" t="s">
        <v>1071</v>
      </c>
      <c r="D157" s="129">
        <f t="shared" si="2"/>
        <v>6650</v>
      </c>
      <c r="F157" s="225">
        <v>7000</v>
      </c>
    </row>
    <row r="158" spans="1:6" ht="12.75" customHeight="1" x14ac:dyDescent="0.2">
      <c r="A158" s="30">
        <v>154</v>
      </c>
      <c r="B158" s="32" t="s">
        <v>1111</v>
      </c>
      <c r="C158" s="40" t="s">
        <v>1071</v>
      </c>
      <c r="D158" s="129">
        <f t="shared" si="2"/>
        <v>3477</v>
      </c>
      <c r="F158" s="225">
        <v>3660</v>
      </c>
    </row>
    <row r="159" spans="1:6" ht="12.75" customHeight="1" x14ac:dyDescent="0.2">
      <c r="A159" s="30">
        <v>155</v>
      </c>
      <c r="B159" s="32" t="s">
        <v>1112</v>
      </c>
      <c r="C159" s="40" t="s">
        <v>1071</v>
      </c>
      <c r="D159" s="129">
        <f t="shared" si="2"/>
        <v>1938</v>
      </c>
      <c r="F159" s="225">
        <v>2040</v>
      </c>
    </row>
    <row r="160" spans="1:6" ht="12.75" customHeight="1" x14ac:dyDescent="0.2">
      <c r="A160" s="30">
        <v>156</v>
      </c>
      <c r="B160" s="32" t="s">
        <v>1113</v>
      </c>
      <c r="C160" s="40" t="s">
        <v>1071</v>
      </c>
      <c r="D160" s="129">
        <f t="shared" si="2"/>
        <v>1596</v>
      </c>
      <c r="F160" s="225">
        <v>1680</v>
      </c>
    </row>
    <row r="161" spans="1:6" ht="12.75" customHeight="1" x14ac:dyDescent="0.2">
      <c r="A161" s="30">
        <v>157</v>
      </c>
      <c r="B161" s="32" t="s">
        <v>1114</v>
      </c>
      <c r="C161" s="40" t="s">
        <v>1071</v>
      </c>
      <c r="D161" s="129">
        <f t="shared" si="2"/>
        <v>1767</v>
      </c>
      <c r="F161" s="225">
        <v>1860</v>
      </c>
    </row>
    <row r="162" spans="1:6" ht="12.75" customHeight="1" x14ac:dyDescent="0.2">
      <c r="A162" s="30">
        <v>158</v>
      </c>
      <c r="B162" s="32" t="s">
        <v>1115</v>
      </c>
      <c r="C162" s="40" t="s">
        <v>1071</v>
      </c>
      <c r="D162" s="129">
        <f t="shared" si="2"/>
        <v>1368</v>
      </c>
      <c r="F162" s="225">
        <v>1440</v>
      </c>
    </row>
    <row r="163" spans="1:6" ht="12.75" customHeight="1" x14ac:dyDescent="0.2">
      <c r="A163" s="30">
        <v>159</v>
      </c>
      <c r="B163" s="32" t="s">
        <v>1116</v>
      </c>
      <c r="C163" s="40" t="s">
        <v>1071</v>
      </c>
      <c r="D163" s="129">
        <f t="shared" si="2"/>
        <v>1938</v>
      </c>
      <c r="F163" s="225">
        <v>2040</v>
      </c>
    </row>
    <row r="164" spans="1:6" ht="12.75" customHeight="1" x14ac:dyDescent="0.2">
      <c r="A164" s="30">
        <v>160</v>
      </c>
      <c r="B164" s="32" t="s">
        <v>1117</v>
      </c>
      <c r="C164" s="40" t="s">
        <v>1071</v>
      </c>
      <c r="D164" s="129">
        <f t="shared" si="2"/>
        <v>1140</v>
      </c>
      <c r="F164" s="225">
        <v>1200</v>
      </c>
    </row>
    <row r="165" spans="1:6" ht="12.75" customHeight="1" x14ac:dyDescent="0.2">
      <c r="A165" s="30">
        <v>161</v>
      </c>
      <c r="B165" s="32" t="s">
        <v>1118</v>
      </c>
      <c r="C165" s="40" t="s">
        <v>1071</v>
      </c>
      <c r="D165" s="129">
        <f t="shared" si="2"/>
        <v>1881</v>
      </c>
      <c r="F165" s="225">
        <v>1980</v>
      </c>
    </row>
    <row r="166" spans="1:6" ht="12.75" customHeight="1" x14ac:dyDescent="0.2">
      <c r="A166" s="30">
        <v>162</v>
      </c>
      <c r="B166" s="32" t="s">
        <v>1119</v>
      </c>
      <c r="C166" s="40" t="s">
        <v>1071</v>
      </c>
      <c r="D166" s="129">
        <f t="shared" si="2"/>
        <v>1368</v>
      </c>
      <c r="F166" s="225">
        <v>1440</v>
      </c>
    </row>
    <row r="167" spans="1:6" ht="12.75" customHeight="1" x14ac:dyDescent="0.2">
      <c r="A167" s="30">
        <v>163</v>
      </c>
      <c r="B167" s="32" t="s">
        <v>1120</v>
      </c>
      <c r="C167" s="40" t="s">
        <v>1071</v>
      </c>
      <c r="D167" s="129">
        <f t="shared" si="2"/>
        <v>1596</v>
      </c>
      <c r="F167" s="225">
        <v>1680</v>
      </c>
    </row>
    <row r="168" spans="1:6" ht="12.75" customHeight="1" x14ac:dyDescent="0.2">
      <c r="A168" s="30">
        <v>164</v>
      </c>
      <c r="B168" s="32" t="s">
        <v>1121</v>
      </c>
      <c r="C168" s="40" t="s">
        <v>1071</v>
      </c>
      <c r="D168" s="129">
        <f t="shared" si="2"/>
        <v>1311</v>
      </c>
      <c r="F168" s="225">
        <v>1380</v>
      </c>
    </row>
    <row r="169" spans="1:6" ht="12.75" customHeight="1" x14ac:dyDescent="0.2">
      <c r="A169" s="30">
        <v>165</v>
      </c>
      <c r="B169" s="32" t="s">
        <v>1122</v>
      </c>
      <c r="C169" s="40" t="s">
        <v>1071</v>
      </c>
      <c r="D169" s="129">
        <f t="shared" si="2"/>
        <v>2223</v>
      </c>
      <c r="F169" s="225">
        <v>2340</v>
      </c>
    </row>
    <row r="170" spans="1:6" ht="12.75" customHeight="1" x14ac:dyDescent="0.2">
      <c r="A170" s="30">
        <v>166</v>
      </c>
      <c r="B170" s="32" t="s">
        <v>1123</v>
      </c>
      <c r="C170" s="40" t="s">
        <v>1071</v>
      </c>
      <c r="D170" s="129">
        <f t="shared" si="2"/>
        <v>3135</v>
      </c>
      <c r="F170" s="225">
        <v>3300</v>
      </c>
    </row>
    <row r="171" spans="1:6" ht="12.75" customHeight="1" x14ac:dyDescent="0.2">
      <c r="A171" s="30">
        <v>167</v>
      </c>
      <c r="B171" s="32" t="s">
        <v>1124</v>
      </c>
      <c r="C171" s="40" t="s">
        <v>1071</v>
      </c>
      <c r="D171" s="129">
        <f t="shared" si="2"/>
        <v>1938</v>
      </c>
      <c r="F171" s="225">
        <v>2040</v>
      </c>
    </row>
    <row r="172" spans="1:6" ht="12.75" customHeight="1" x14ac:dyDescent="0.2">
      <c r="A172" s="30">
        <v>168</v>
      </c>
      <c r="B172" s="32" t="s">
        <v>1125</v>
      </c>
      <c r="C172" s="40" t="s">
        <v>1071</v>
      </c>
      <c r="D172" s="129">
        <f t="shared" si="2"/>
        <v>2508</v>
      </c>
      <c r="F172" s="225">
        <v>2640</v>
      </c>
    </row>
    <row r="173" spans="1:6" ht="12.75" customHeight="1" x14ac:dyDescent="0.2">
      <c r="A173" s="30">
        <v>169</v>
      </c>
      <c r="B173" s="32" t="s">
        <v>1126</v>
      </c>
      <c r="C173" s="40" t="s">
        <v>1071</v>
      </c>
      <c r="D173" s="129">
        <f t="shared" si="2"/>
        <v>3876</v>
      </c>
      <c r="F173" s="225">
        <v>4080</v>
      </c>
    </row>
    <row r="174" spans="1:6" ht="12.75" customHeight="1" x14ac:dyDescent="0.2">
      <c r="A174" s="30">
        <v>170</v>
      </c>
      <c r="B174" s="32" t="s">
        <v>1127</v>
      </c>
      <c r="C174" s="40" t="s">
        <v>1071</v>
      </c>
      <c r="D174" s="129">
        <f t="shared" si="2"/>
        <v>2508</v>
      </c>
      <c r="F174" s="225">
        <v>2640</v>
      </c>
    </row>
    <row r="175" spans="1:6" ht="12.75" customHeight="1" x14ac:dyDescent="0.2">
      <c r="A175" s="30">
        <v>171</v>
      </c>
      <c r="B175" s="32" t="s">
        <v>1128</v>
      </c>
      <c r="C175" s="40" t="s">
        <v>1071</v>
      </c>
      <c r="D175" s="129">
        <f t="shared" si="2"/>
        <v>2508</v>
      </c>
      <c r="F175" s="225">
        <v>2640</v>
      </c>
    </row>
    <row r="176" spans="1:6" ht="12.75" customHeight="1" x14ac:dyDescent="0.2">
      <c r="A176" s="30">
        <v>172</v>
      </c>
      <c r="B176" s="32" t="s">
        <v>1129</v>
      </c>
      <c r="C176" s="40" t="s">
        <v>1071</v>
      </c>
      <c r="D176" s="129">
        <f t="shared" si="2"/>
        <v>1539</v>
      </c>
      <c r="F176" s="225">
        <v>1620</v>
      </c>
    </row>
    <row r="177" spans="1:6" ht="12.75" customHeight="1" x14ac:dyDescent="0.2">
      <c r="A177" s="30">
        <v>173</v>
      </c>
      <c r="B177" s="32" t="s">
        <v>1130</v>
      </c>
      <c r="C177" s="40" t="s">
        <v>1071</v>
      </c>
      <c r="D177" s="129">
        <f t="shared" si="2"/>
        <v>1197</v>
      </c>
      <c r="F177" s="225">
        <v>1260</v>
      </c>
    </row>
    <row r="178" spans="1:6" ht="12.75" customHeight="1" x14ac:dyDescent="0.2">
      <c r="A178" s="30">
        <v>174</v>
      </c>
      <c r="B178" s="32" t="s">
        <v>1131</v>
      </c>
      <c r="C178" s="40" t="s">
        <v>1071</v>
      </c>
      <c r="D178" s="129">
        <f t="shared" si="2"/>
        <v>4275</v>
      </c>
      <c r="F178" s="225">
        <v>4500</v>
      </c>
    </row>
    <row r="179" spans="1:6" ht="12.75" customHeight="1" x14ac:dyDescent="0.2">
      <c r="A179" s="30">
        <v>175</v>
      </c>
      <c r="B179" s="32" t="s">
        <v>1132</v>
      </c>
      <c r="C179" s="40" t="s">
        <v>1071</v>
      </c>
      <c r="D179" s="129">
        <f t="shared" si="2"/>
        <v>1900</v>
      </c>
      <c r="F179" s="225">
        <v>2000</v>
      </c>
    </row>
    <row r="180" spans="1:6" ht="12.75" customHeight="1" x14ac:dyDescent="0.2">
      <c r="A180" s="30">
        <v>176</v>
      </c>
      <c r="B180" s="32" t="s">
        <v>1133</v>
      </c>
      <c r="C180" s="40" t="s">
        <v>1071</v>
      </c>
      <c r="D180" s="129">
        <f t="shared" si="2"/>
        <v>1710</v>
      </c>
      <c r="F180" s="225">
        <v>1800</v>
      </c>
    </row>
    <row r="181" spans="1:6" ht="12.75" customHeight="1" x14ac:dyDescent="0.2">
      <c r="A181" s="30">
        <v>177</v>
      </c>
      <c r="B181" s="32" t="s">
        <v>1134</v>
      </c>
      <c r="C181" s="40" t="s">
        <v>1071</v>
      </c>
      <c r="D181" s="129">
        <f t="shared" si="2"/>
        <v>1653</v>
      </c>
      <c r="F181" s="225">
        <v>1740</v>
      </c>
    </row>
    <row r="182" spans="1:6" ht="12.75" customHeight="1" x14ac:dyDescent="0.2">
      <c r="A182" s="30">
        <v>178</v>
      </c>
      <c r="B182" s="32" t="s">
        <v>1135</v>
      </c>
      <c r="C182" s="40" t="s">
        <v>1071</v>
      </c>
      <c r="D182" s="129">
        <f t="shared" si="2"/>
        <v>1368</v>
      </c>
      <c r="F182" s="225">
        <v>1440</v>
      </c>
    </row>
    <row r="183" spans="1:6" ht="12.75" customHeight="1" x14ac:dyDescent="0.2">
      <c r="A183" s="30">
        <v>179</v>
      </c>
      <c r="B183" s="32" t="s">
        <v>1136</v>
      </c>
      <c r="C183" s="40" t="s">
        <v>1071</v>
      </c>
      <c r="D183" s="129">
        <f t="shared" si="2"/>
        <v>1254</v>
      </c>
      <c r="F183" s="225">
        <v>1320</v>
      </c>
    </row>
    <row r="184" spans="1:6" ht="12.75" customHeight="1" x14ac:dyDescent="0.2">
      <c r="A184" s="30">
        <v>180</v>
      </c>
      <c r="B184" s="32" t="s">
        <v>1137</v>
      </c>
      <c r="C184" s="40" t="s">
        <v>1071</v>
      </c>
      <c r="D184" s="129">
        <f t="shared" si="2"/>
        <v>3762</v>
      </c>
      <c r="F184" s="225">
        <v>3960</v>
      </c>
    </row>
    <row r="185" spans="1:6" ht="12.75" customHeight="1" x14ac:dyDescent="0.2">
      <c r="A185" s="30">
        <v>181</v>
      </c>
      <c r="B185" s="32" t="s">
        <v>1138</v>
      </c>
      <c r="C185" s="40" t="s">
        <v>1071</v>
      </c>
      <c r="D185" s="129">
        <f t="shared" si="2"/>
        <v>2736</v>
      </c>
      <c r="F185" s="225">
        <v>2880</v>
      </c>
    </row>
    <row r="186" spans="1:6" ht="12.75" customHeight="1" x14ac:dyDescent="0.2">
      <c r="A186" s="30">
        <v>182</v>
      </c>
      <c r="B186" s="32" t="s">
        <v>1139</v>
      </c>
      <c r="C186" s="40" t="s">
        <v>1071</v>
      </c>
      <c r="D186" s="129">
        <f t="shared" si="2"/>
        <v>2850</v>
      </c>
      <c r="F186" s="225">
        <v>3000</v>
      </c>
    </row>
    <row r="187" spans="1:6" ht="12.75" customHeight="1" x14ac:dyDescent="0.2">
      <c r="A187" s="30">
        <v>183</v>
      </c>
      <c r="B187" s="32" t="s">
        <v>1140</v>
      </c>
      <c r="C187" s="40" t="s">
        <v>1071</v>
      </c>
      <c r="D187" s="129">
        <f t="shared" si="2"/>
        <v>4750</v>
      </c>
      <c r="F187" s="225">
        <v>5000</v>
      </c>
    </row>
    <row r="188" spans="1:6" ht="12.75" customHeight="1" x14ac:dyDescent="0.2">
      <c r="A188" s="30">
        <v>184</v>
      </c>
      <c r="B188" s="32" t="s">
        <v>1141</v>
      </c>
      <c r="C188" s="40" t="s">
        <v>1071</v>
      </c>
      <c r="D188" s="129">
        <f t="shared" si="2"/>
        <v>5472</v>
      </c>
      <c r="F188" s="225">
        <v>5760</v>
      </c>
    </row>
    <row r="189" spans="1:6" ht="12.75" customHeight="1" x14ac:dyDescent="0.2">
      <c r="A189" s="30">
        <v>185</v>
      </c>
      <c r="B189" s="32" t="s">
        <v>1142</v>
      </c>
      <c r="C189" s="40" t="s">
        <v>1071</v>
      </c>
      <c r="D189" s="129">
        <f t="shared" si="2"/>
        <v>4218</v>
      </c>
      <c r="F189" s="225">
        <v>4440</v>
      </c>
    </row>
    <row r="190" spans="1:6" ht="12.75" customHeight="1" x14ac:dyDescent="0.2">
      <c r="A190" s="30">
        <v>186</v>
      </c>
      <c r="B190" s="32" t="s">
        <v>1143</v>
      </c>
      <c r="C190" s="40" t="s">
        <v>1071</v>
      </c>
      <c r="D190" s="129">
        <f t="shared" si="2"/>
        <v>4332</v>
      </c>
      <c r="F190" s="225">
        <v>4560</v>
      </c>
    </row>
    <row r="191" spans="1:6" ht="12.75" customHeight="1" x14ac:dyDescent="0.2">
      <c r="A191" s="30">
        <v>187</v>
      </c>
      <c r="B191" s="32" t="s">
        <v>1144</v>
      </c>
      <c r="C191" s="40" t="s">
        <v>1071</v>
      </c>
      <c r="D191" s="129">
        <f t="shared" si="2"/>
        <v>1732.8</v>
      </c>
      <c r="F191" s="225">
        <v>1824</v>
      </c>
    </row>
    <row r="192" spans="1:6" ht="12.75" customHeight="1" x14ac:dyDescent="0.2">
      <c r="A192" s="30">
        <v>188</v>
      </c>
      <c r="B192" s="32" t="s">
        <v>1145</v>
      </c>
      <c r="C192" s="40" t="s">
        <v>1071</v>
      </c>
      <c r="D192" s="129">
        <f t="shared" si="2"/>
        <v>1732.8</v>
      </c>
      <c r="F192" s="225">
        <v>1824</v>
      </c>
    </row>
    <row r="193" spans="1:6" ht="12.75" customHeight="1" x14ac:dyDescent="0.2">
      <c r="A193" s="30">
        <v>189</v>
      </c>
      <c r="B193" s="32" t="s">
        <v>1146</v>
      </c>
      <c r="C193" s="40" t="s">
        <v>1071</v>
      </c>
      <c r="D193" s="129">
        <f t="shared" si="2"/>
        <v>2109</v>
      </c>
      <c r="F193" s="225">
        <v>2220</v>
      </c>
    </row>
    <row r="194" spans="1:6" ht="12.75" customHeight="1" x14ac:dyDescent="0.2">
      <c r="A194" s="30">
        <v>190</v>
      </c>
      <c r="B194" s="32" t="s">
        <v>1147</v>
      </c>
      <c r="C194" s="40" t="s">
        <v>1071</v>
      </c>
      <c r="D194" s="129">
        <f t="shared" si="2"/>
        <v>1881</v>
      </c>
      <c r="F194" s="225">
        <v>1980</v>
      </c>
    </row>
    <row r="195" spans="1:6" ht="12.75" customHeight="1" x14ac:dyDescent="0.2">
      <c r="A195" s="30">
        <v>191</v>
      </c>
      <c r="B195" s="32" t="s">
        <v>1148</v>
      </c>
      <c r="C195" s="40" t="s">
        <v>1071</v>
      </c>
      <c r="D195" s="129">
        <f t="shared" si="2"/>
        <v>1368</v>
      </c>
      <c r="F195" s="225">
        <v>1440</v>
      </c>
    </row>
    <row r="196" spans="1:6" ht="12.75" customHeight="1" x14ac:dyDescent="0.2">
      <c r="A196" s="30">
        <v>192</v>
      </c>
      <c r="B196" s="32" t="s">
        <v>1149</v>
      </c>
      <c r="C196" s="40" t="s">
        <v>1150</v>
      </c>
      <c r="D196" s="129">
        <f t="shared" si="2"/>
        <v>399</v>
      </c>
      <c r="F196" s="241">
        <v>420</v>
      </c>
    </row>
    <row r="197" spans="1:6" ht="12.75" customHeight="1" x14ac:dyDescent="0.2">
      <c r="A197" s="30">
        <v>193</v>
      </c>
      <c r="B197" s="32" t="s">
        <v>1151</v>
      </c>
      <c r="C197" s="40" t="s">
        <v>1150</v>
      </c>
      <c r="D197" s="129">
        <f t="shared" si="2"/>
        <v>604.19999999999993</v>
      </c>
      <c r="F197" s="241">
        <v>636</v>
      </c>
    </row>
    <row r="198" spans="1:6" ht="12.75" customHeight="1" x14ac:dyDescent="0.2">
      <c r="A198" s="30">
        <v>194</v>
      </c>
      <c r="B198" s="32" t="s">
        <v>1152</v>
      </c>
      <c r="C198" s="40" t="s">
        <v>1150</v>
      </c>
      <c r="D198" s="129">
        <f t="shared" ref="D198:D261" si="3">0.95*F198</f>
        <v>399</v>
      </c>
      <c r="F198" s="241">
        <v>420</v>
      </c>
    </row>
    <row r="199" spans="1:6" ht="12.75" customHeight="1" x14ac:dyDescent="0.2">
      <c r="A199" s="30">
        <v>195</v>
      </c>
      <c r="B199" s="32" t="s">
        <v>1153</v>
      </c>
      <c r="C199" s="40" t="s">
        <v>1150</v>
      </c>
      <c r="D199" s="129">
        <f t="shared" si="3"/>
        <v>421.79999999999995</v>
      </c>
      <c r="F199" s="241">
        <v>444</v>
      </c>
    </row>
    <row r="200" spans="1:6" ht="12.75" customHeight="1" x14ac:dyDescent="0.2">
      <c r="A200" s="30">
        <v>196</v>
      </c>
      <c r="B200" s="32" t="s">
        <v>1154</v>
      </c>
      <c r="C200" s="40" t="s">
        <v>1150</v>
      </c>
      <c r="D200" s="129">
        <f t="shared" si="3"/>
        <v>604.19999999999993</v>
      </c>
      <c r="F200" s="241">
        <v>636</v>
      </c>
    </row>
    <row r="201" spans="1:6" ht="12.75" customHeight="1" x14ac:dyDescent="0.2">
      <c r="A201" s="30">
        <v>197</v>
      </c>
      <c r="B201" s="32" t="s">
        <v>1155</v>
      </c>
      <c r="C201" s="40" t="s">
        <v>1150</v>
      </c>
      <c r="D201" s="129">
        <f t="shared" si="3"/>
        <v>661.19999999999993</v>
      </c>
      <c r="F201" s="241">
        <v>696</v>
      </c>
    </row>
    <row r="202" spans="1:6" ht="12.75" customHeight="1" x14ac:dyDescent="0.2">
      <c r="A202" s="30">
        <v>198</v>
      </c>
      <c r="B202" s="32" t="s">
        <v>1156</v>
      </c>
      <c r="C202" s="40" t="s">
        <v>1150</v>
      </c>
      <c r="D202" s="129">
        <f t="shared" si="3"/>
        <v>421.79999999999995</v>
      </c>
      <c r="F202" s="241">
        <v>444</v>
      </c>
    </row>
    <row r="203" spans="1:6" ht="12.75" customHeight="1" x14ac:dyDescent="0.2">
      <c r="A203" s="30">
        <v>199</v>
      </c>
      <c r="B203" s="32" t="s">
        <v>1157</v>
      </c>
      <c r="C203" s="40" t="s">
        <v>1150</v>
      </c>
      <c r="D203" s="129">
        <f t="shared" si="3"/>
        <v>421.79999999999995</v>
      </c>
      <c r="F203" s="241">
        <v>444</v>
      </c>
    </row>
    <row r="204" spans="1:6" ht="12.75" customHeight="1" x14ac:dyDescent="0.2">
      <c r="A204" s="30">
        <v>200</v>
      </c>
      <c r="B204" s="32" t="s">
        <v>1158</v>
      </c>
      <c r="C204" s="40" t="s">
        <v>1150</v>
      </c>
      <c r="D204" s="129">
        <f t="shared" si="3"/>
        <v>427.5</v>
      </c>
      <c r="F204" s="241">
        <v>450</v>
      </c>
    </row>
    <row r="205" spans="1:6" ht="12.75" customHeight="1" x14ac:dyDescent="0.2">
      <c r="A205" s="30">
        <v>201</v>
      </c>
      <c r="B205" s="32" t="s">
        <v>1159</v>
      </c>
      <c r="C205" s="40" t="s">
        <v>1150</v>
      </c>
      <c r="D205" s="129">
        <f t="shared" si="3"/>
        <v>604.19999999999993</v>
      </c>
      <c r="F205" s="241">
        <v>636</v>
      </c>
    </row>
    <row r="206" spans="1:6" ht="12.75" customHeight="1" x14ac:dyDescent="0.2">
      <c r="A206" s="30">
        <v>202</v>
      </c>
      <c r="B206" s="32" t="s">
        <v>1160</v>
      </c>
      <c r="C206" s="40" t="s">
        <v>1150</v>
      </c>
      <c r="D206" s="129">
        <f t="shared" si="3"/>
        <v>421.79999999999995</v>
      </c>
      <c r="F206" s="241">
        <v>444</v>
      </c>
    </row>
    <row r="207" spans="1:6" ht="12.75" customHeight="1" x14ac:dyDescent="0.2">
      <c r="A207" s="30">
        <v>203</v>
      </c>
      <c r="B207" s="32" t="s">
        <v>1161</v>
      </c>
      <c r="C207" s="40" t="s">
        <v>1150</v>
      </c>
      <c r="D207" s="129">
        <f t="shared" si="3"/>
        <v>399</v>
      </c>
      <c r="F207" s="241">
        <v>420</v>
      </c>
    </row>
    <row r="208" spans="1:6" ht="12.75" customHeight="1" x14ac:dyDescent="0.2">
      <c r="A208" s="30">
        <v>204</v>
      </c>
      <c r="B208" s="32" t="s">
        <v>1162</v>
      </c>
      <c r="C208" s="40" t="s">
        <v>1150</v>
      </c>
      <c r="D208" s="129">
        <f t="shared" si="3"/>
        <v>2154.6</v>
      </c>
      <c r="F208" s="225">
        <v>2268</v>
      </c>
    </row>
    <row r="209" spans="1:6" ht="27" customHeight="1" x14ac:dyDescent="0.2">
      <c r="A209" s="48">
        <v>205</v>
      </c>
      <c r="B209" s="41" t="s">
        <v>1163</v>
      </c>
      <c r="C209" s="42" t="s">
        <v>1150</v>
      </c>
      <c r="D209" s="129">
        <f t="shared" si="3"/>
        <v>2166</v>
      </c>
      <c r="F209" s="239">
        <v>2280</v>
      </c>
    </row>
    <row r="210" spans="1:6" ht="12.75" customHeight="1" x14ac:dyDescent="0.2">
      <c r="A210" s="30">
        <v>206</v>
      </c>
      <c r="B210" s="32" t="s">
        <v>1164</v>
      </c>
      <c r="C210" s="40" t="s">
        <v>1150</v>
      </c>
      <c r="D210" s="129">
        <f t="shared" si="3"/>
        <v>2633.4</v>
      </c>
      <c r="F210" s="225">
        <v>2772</v>
      </c>
    </row>
    <row r="211" spans="1:6" ht="12.75" customHeight="1" x14ac:dyDescent="0.2">
      <c r="A211" s="30">
        <v>207</v>
      </c>
      <c r="B211" s="32" t="s">
        <v>1165</v>
      </c>
      <c r="C211" s="40" t="s">
        <v>1150</v>
      </c>
      <c r="D211" s="129">
        <f t="shared" si="3"/>
        <v>1824</v>
      </c>
      <c r="F211" s="225">
        <v>1920</v>
      </c>
    </row>
    <row r="212" spans="1:6" ht="12.75" customHeight="1" x14ac:dyDescent="0.2">
      <c r="A212" s="30">
        <v>208</v>
      </c>
      <c r="B212" s="32" t="s">
        <v>1166</v>
      </c>
      <c r="C212" s="40" t="s">
        <v>1150</v>
      </c>
      <c r="D212" s="129">
        <f t="shared" si="3"/>
        <v>1938</v>
      </c>
      <c r="F212" s="225">
        <v>2040</v>
      </c>
    </row>
    <row r="213" spans="1:6" ht="12.75" customHeight="1" x14ac:dyDescent="0.2">
      <c r="A213" s="30">
        <v>209</v>
      </c>
      <c r="B213" s="32" t="s">
        <v>1167</v>
      </c>
      <c r="C213" s="40" t="s">
        <v>1150</v>
      </c>
      <c r="D213" s="129">
        <f t="shared" si="3"/>
        <v>2508</v>
      </c>
      <c r="F213" s="225">
        <v>2640</v>
      </c>
    </row>
    <row r="214" spans="1:6" ht="12.75" customHeight="1" x14ac:dyDescent="0.2">
      <c r="A214" s="30">
        <v>210</v>
      </c>
      <c r="B214" s="32" t="s">
        <v>1168</v>
      </c>
      <c r="C214" s="40" t="s">
        <v>1150</v>
      </c>
      <c r="D214" s="129">
        <f t="shared" si="3"/>
        <v>1368</v>
      </c>
      <c r="F214" s="225">
        <v>1440</v>
      </c>
    </row>
    <row r="215" spans="1:6" ht="12.75" customHeight="1" x14ac:dyDescent="0.2">
      <c r="A215" s="30">
        <v>211</v>
      </c>
      <c r="B215" s="32" t="s">
        <v>1169</v>
      </c>
      <c r="C215" s="49" t="s">
        <v>1150</v>
      </c>
      <c r="D215" s="129">
        <f t="shared" si="3"/>
        <v>604.19999999999993</v>
      </c>
      <c r="F215" s="241">
        <v>636</v>
      </c>
    </row>
    <row r="216" spans="1:6" ht="12.75" customHeight="1" x14ac:dyDescent="0.2">
      <c r="A216" s="30">
        <v>212</v>
      </c>
      <c r="B216" s="32" t="s">
        <v>1170</v>
      </c>
      <c r="C216" s="49" t="s">
        <v>1150</v>
      </c>
      <c r="D216" s="129">
        <f t="shared" si="3"/>
        <v>627</v>
      </c>
      <c r="F216" s="241">
        <v>660</v>
      </c>
    </row>
    <row r="217" spans="1:6" ht="12.75" customHeight="1" x14ac:dyDescent="0.2">
      <c r="A217" s="30">
        <v>213</v>
      </c>
      <c r="B217" s="32" t="s">
        <v>1171</v>
      </c>
      <c r="C217" s="49" t="s">
        <v>1150</v>
      </c>
      <c r="D217" s="129">
        <f t="shared" si="3"/>
        <v>604.19999999999993</v>
      </c>
      <c r="F217" s="241">
        <v>636</v>
      </c>
    </row>
    <row r="218" spans="1:6" ht="12.75" customHeight="1" x14ac:dyDescent="0.2">
      <c r="A218" s="30">
        <v>214</v>
      </c>
      <c r="B218" s="32" t="s">
        <v>1172</v>
      </c>
      <c r="C218" s="49" t="s">
        <v>1150</v>
      </c>
      <c r="D218" s="129">
        <f t="shared" si="3"/>
        <v>1368</v>
      </c>
      <c r="F218" s="225">
        <v>1440</v>
      </c>
    </row>
    <row r="219" spans="1:6" ht="12.75" customHeight="1" x14ac:dyDescent="0.2">
      <c r="A219" s="30">
        <v>215</v>
      </c>
      <c r="B219" s="32" t="s">
        <v>1173</v>
      </c>
      <c r="C219" s="49" t="s">
        <v>1150</v>
      </c>
      <c r="D219" s="129">
        <f t="shared" si="3"/>
        <v>1368</v>
      </c>
      <c r="F219" s="225">
        <v>1440</v>
      </c>
    </row>
    <row r="220" spans="1:6" ht="12.75" customHeight="1" x14ac:dyDescent="0.2">
      <c r="A220" s="30">
        <v>216</v>
      </c>
      <c r="B220" s="32" t="s">
        <v>1174</v>
      </c>
      <c r="C220" s="49" t="s">
        <v>1150</v>
      </c>
      <c r="D220" s="129">
        <f t="shared" si="3"/>
        <v>661.19999999999993</v>
      </c>
      <c r="F220" s="241">
        <v>696</v>
      </c>
    </row>
    <row r="221" spans="1:6" ht="12.75" customHeight="1" x14ac:dyDescent="0.2">
      <c r="A221" s="30">
        <v>217</v>
      </c>
      <c r="B221" s="32" t="s">
        <v>1175</v>
      </c>
      <c r="C221" s="49" t="s">
        <v>1150</v>
      </c>
      <c r="D221" s="129">
        <f t="shared" si="3"/>
        <v>661.19999999999993</v>
      </c>
      <c r="F221" s="241">
        <v>696</v>
      </c>
    </row>
    <row r="222" spans="1:6" ht="12.75" customHeight="1" x14ac:dyDescent="0.2">
      <c r="A222" s="30">
        <v>218</v>
      </c>
      <c r="B222" s="32" t="s">
        <v>1176</v>
      </c>
      <c r="C222" s="49" t="s">
        <v>1150</v>
      </c>
      <c r="D222" s="129">
        <f t="shared" si="3"/>
        <v>1368</v>
      </c>
      <c r="F222" s="225">
        <v>1440</v>
      </c>
    </row>
    <row r="223" spans="1:6" ht="12.75" customHeight="1" x14ac:dyDescent="0.2">
      <c r="A223" s="30">
        <v>219</v>
      </c>
      <c r="B223" s="32" t="s">
        <v>1177</v>
      </c>
      <c r="C223" s="49" t="s">
        <v>1150</v>
      </c>
      <c r="D223" s="129">
        <f t="shared" si="3"/>
        <v>661.19999999999993</v>
      </c>
      <c r="F223" s="241">
        <v>696</v>
      </c>
    </row>
    <row r="224" spans="1:6" ht="12.75" customHeight="1" x14ac:dyDescent="0.2">
      <c r="A224" s="30">
        <v>220</v>
      </c>
      <c r="B224" s="32" t="s">
        <v>1178</v>
      </c>
      <c r="C224" s="49" t="s">
        <v>1150</v>
      </c>
      <c r="D224" s="129">
        <f t="shared" si="3"/>
        <v>1197</v>
      </c>
      <c r="F224" s="225">
        <v>1260</v>
      </c>
    </row>
    <row r="225" spans="1:6" ht="12.75" customHeight="1" x14ac:dyDescent="0.2">
      <c r="A225" s="30">
        <v>221</v>
      </c>
      <c r="B225" s="32" t="s">
        <v>1179</v>
      </c>
      <c r="C225" s="49" t="s">
        <v>1150</v>
      </c>
      <c r="D225" s="129">
        <f t="shared" si="3"/>
        <v>604.19999999999993</v>
      </c>
      <c r="F225" s="241">
        <v>636</v>
      </c>
    </row>
    <row r="226" spans="1:6" ht="12.75" customHeight="1" x14ac:dyDescent="0.2">
      <c r="A226" s="30">
        <v>222</v>
      </c>
      <c r="B226" s="32" t="s">
        <v>1180</v>
      </c>
      <c r="C226" s="49" t="s">
        <v>1150</v>
      </c>
      <c r="D226" s="129">
        <f t="shared" si="3"/>
        <v>661.19999999999993</v>
      </c>
      <c r="F226" s="241">
        <v>696</v>
      </c>
    </row>
    <row r="227" spans="1:6" ht="12.75" customHeight="1" x14ac:dyDescent="0.2">
      <c r="A227" s="30">
        <v>223</v>
      </c>
      <c r="B227" s="32" t="s">
        <v>1181</v>
      </c>
      <c r="C227" s="49" t="s">
        <v>1150</v>
      </c>
      <c r="D227" s="129">
        <f t="shared" si="3"/>
        <v>661.19999999999993</v>
      </c>
      <c r="F227" s="241">
        <v>696</v>
      </c>
    </row>
    <row r="228" spans="1:6" ht="12.75" customHeight="1" x14ac:dyDescent="0.2">
      <c r="A228" s="30">
        <v>224</v>
      </c>
      <c r="B228" s="32" t="s">
        <v>1182</v>
      </c>
      <c r="C228" s="49" t="s">
        <v>1150</v>
      </c>
      <c r="D228" s="129">
        <f t="shared" si="3"/>
        <v>627</v>
      </c>
      <c r="F228" s="241">
        <v>660</v>
      </c>
    </row>
    <row r="229" spans="1:6" ht="12.75" customHeight="1" x14ac:dyDescent="0.2">
      <c r="A229" s="30">
        <v>225</v>
      </c>
      <c r="B229" s="32" t="s">
        <v>1183</v>
      </c>
      <c r="C229" s="49" t="s">
        <v>1150</v>
      </c>
      <c r="D229" s="129">
        <f t="shared" si="3"/>
        <v>421.79999999999995</v>
      </c>
      <c r="F229" s="241">
        <v>444</v>
      </c>
    </row>
    <row r="230" spans="1:6" ht="12.75" customHeight="1" x14ac:dyDescent="0.2">
      <c r="A230" s="30">
        <v>226</v>
      </c>
      <c r="B230" s="32" t="s">
        <v>1184</v>
      </c>
      <c r="C230" s="49" t="s">
        <v>1150</v>
      </c>
      <c r="D230" s="129">
        <f t="shared" si="3"/>
        <v>421.79999999999995</v>
      </c>
      <c r="F230" s="241">
        <v>444</v>
      </c>
    </row>
    <row r="231" spans="1:6" ht="12.75" customHeight="1" x14ac:dyDescent="0.2">
      <c r="A231" s="30">
        <v>227</v>
      </c>
      <c r="B231" s="32" t="s">
        <v>1185</v>
      </c>
      <c r="C231" s="49" t="s">
        <v>1150</v>
      </c>
      <c r="D231" s="129">
        <f t="shared" si="3"/>
        <v>1140</v>
      </c>
      <c r="F231" s="225">
        <v>1200</v>
      </c>
    </row>
    <row r="232" spans="1:6" ht="12.75" customHeight="1" x14ac:dyDescent="0.2">
      <c r="A232" s="30">
        <v>228</v>
      </c>
      <c r="B232" s="32" t="s">
        <v>1186</v>
      </c>
      <c r="C232" s="49" t="s">
        <v>1150</v>
      </c>
      <c r="D232" s="129">
        <f t="shared" si="3"/>
        <v>421.79999999999995</v>
      </c>
      <c r="F232" s="241">
        <v>444</v>
      </c>
    </row>
    <row r="233" spans="1:6" ht="12.75" customHeight="1" x14ac:dyDescent="0.2">
      <c r="A233" s="30">
        <v>229</v>
      </c>
      <c r="B233" s="32" t="s">
        <v>1187</v>
      </c>
      <c r="C233" s="49" t="s">
        <v>1150</v>
      </c>
      <c r="D233" s="129">
        <f t="shared" si="3"/>
        <v>604.19999999999993</v>
      </c>
      <c r="F233" s="241">
        <v>636</v>
      </c>
    </row>
    <row r="234" spans="1:6" ht="12.75" customHeight="1" x14ac:dyDescent="0.2">
      <c r="A234" s="30">
        <v>230</v>
      </c>
      <c r="B234" s="32" t="s">
        <v>1188</v>
      </c>
      <c r="C234" s="49" t="s">
        <v>1150</v>
      </c>
      <c r="D234" s="129">
        <f t="shared" si="3"/>
        <v>421.79999999999995</v>
      </c>
      <c r="F234" s="241">
        <v>444</v>
      </c>
    </row>
    <row r="235" spans="1:6" ht="12.75" customHeight="1" x14ac:dyDescent="0.2">
      <c r="A235" s="30">
        <v>231</v>
      </c>
      <c r="B235" s="32" t="s">
        <v>1189</v>
      </c>
      <c r="C235" s="49" t="s">
        <v>1150</v>
      </c>
      <c r="D235" s="129">
        <f t="shared" si="3"/>
        <v>399</v>
      </c>
      <c r="F235" s="241">
        <v>420</v>
      </c>
    </row>
    <row r="236" spans="1:6" ht="12.75" customHeight="1" x14ac:dyDescent="0.2">
      <c r="A236" s="30">
        <v>232</v>
      </c>
      <c r="B236" s="32" t="s">
        <v>1190</v>
      </c>
      <c r="C236" s="49" t="s">
        <v>1150</v>
      </c>
      <c r="D236" s="129">
        <f t="shared" si="3"/>
        <v>604.19999999999993</v>
      </c>
      <c r="F236" s="241">
        <v>636</v>
      </c>
    </row>
    <row r="237" spans="1:6" ht="12.75" customHeight="1" x14ac:dyDescent="0.2">
      <c r="A237" s="30">
        <v>233</v>
      </c>
      <c r="B237" s="32" t="s">
        <v>1191</v>
      </c>
      <c r="C237" s="49" t="s">
        <v>1150</v>
      </c>
      <c r="D237" s="129">
        <f t="shared" si="3"/>
        <v>399</v>
      </c>
      <c r="F237" s="241">
        <v>420</v>
      </c>
    </row>
    <row r="238" spans="1:6" ht="12.75" customHeight="1" x14ac:dyDescent="0.2">
      <c r="A238" s="30">
        <v>234</v>
      </c>
      <c r="B238" s="32" t="s">
        <v>1192</v>
      </c>
      <c r="C238" s="49" t="s">
        <v>1150</v>
      </c>
      <c r="D238" s="129">
        <f t="shared" si="3"/>
        <v>421.79999999999995</v>
      </c>
      <c r="F238" s="241">
        <v>444</v>
      </c>
    </row>
    <row r="239" spans="1:6" ht="12.75" customHeight="1" x14ac:dyDescent="0.2">
      <c r="A239" s="30">
        <v>235</v>
      </c>
      <c r="B239" s="32" t="s">
        <v>1193</v>
      </c>
      <c r="C239" s="49" t="s">
        <v>1150</v>
      </c>
      <c r="D239" s="129">
        <f t="shared" si="3"/>
        <v>399</v>
      </c>
      <c r="F239" s="241">
        <v>420</v>
      </c>
    </row>
    <row r="240" spans="1:6" ht="12.75" customHeight="1" x14ac:dyDescent="0.2">
      <c r="A240" s="30">
        <v>236</v>
      </c>
      <c r="B240" s="32" t="s">
        <v>1194</v>
      </c>
      <c r="C240" s="49" t="s">
        <v>1150</v>
      </c>
      <c r="D240" s="129">
        <f t="shared" si="3"/>
        <v>661.19999999999993</v>
      </c>
      <c r="F240" s="241">
        <v>696</v>
      </c>
    </row>
    <row r="241" spans="1:6" ht="12.75" customHeight="1" x14ac:dyDescent="0.2">
      <c r="A241" s="30">
        <v>237</v>
      </c>
      <c r="B241" s="32" t="s">
        <v>1195</v>
      </c>
      <c r="C241" s="49" t="s">
        <v>1150</v>
      </c>
      <c r="D241" s="129">
        <f t="shared" si="3"/>
        <v>399</v>
      </c>
      <c r="F241" s="241">
        <v>420</v>
      </c>
    </row>
    <row r="242" spans="1:6" ht="12.75" customHeight="1" x14ac:dyDescent="0.2">
      <c r="A242" s="30">
        <v>238</v>
      </c>
      <c r="B242" s="32" t="s">
        <v>1196</v>
      </c>
      <c r="C242" s="49" t="s">
        <v>1150</v>
      </c>
      <c r="D242" s="129">
        <f t="shared" si="3"/>
        <v>478.79999999999995</v>
      </c>
      <c r="F242" s="241">
        <v>504</v>
      </c>
    </row>
    <row r="243" spans="1:6" ht="12.75" customHeight="1" x14ac:dyDescent="0.2">
      <c r="A243" s="30">
        <v>239</v>
      </c>
      <c r="B243" s="32" t="s">
        <v>1197</v>
      </c>
      <c r="C243" s="49" t="s">
        <v>1150</v>
      </c>
      <c r="D243" s="129">
        <f t="shared" si="3"/>
        <v>399</v>
      </c>
      <c r="F243" s="241">
        <v>420</v>
      </c>
    </row>
    <row r="244" spans="1:6" ht="12.75" customHeight="1" x14ac:dyDescent="0.2">
      <c r="A244" s="30">
        <v>240</v>
      </c>
      <c r="B244" s="32" t="s">
        <v>1198</v>
      </c>
      <c r="C244" s="49" t="s">
        <v>1150</v>
      </c>
      <c r="D244" s="129">
        <f t="shared" si="3"/>
        <v>421.79999999999995</v>
      </c>
      <c r="F244" s="241">
        <v>444</v>
      </c>
    </row>
    <row r="245" spans="1:6" ht="12.75" customHeight="1" x14ac:dyDescent="0.2">
      <c r="A245" s="30">
        <v>241</v>
      </c>
      <c r="B245" s="32" t="s">
        <v>1199</v>
      </c>
      <c r="C245" s="49" t="s">
        <v>1150</v>
      </c>
      <c r="D245" s="129">
        <f t="shared" si="3"/>
        <v>604.19999999999993</v>
      </c>
      <c r="F245" s="241">
        <v>636</v>
      </c>
    </row>
    <row r="246" spans="1:6" ht="12.75" customHeight="1" x14ac:dyDescent="0.2">
      <c r="A246" s="30">
        <v>242</v>
      </c>
      <c r="B246" s="32" t="s">
        <v>1200</v>
      </c>
      <c r="C246" s="49" t="s">
        <v>1150</v>
      </c>
      <c r="D246" s="129">
        <f t="shared" si="3"/>
        <v>843.59999999999991</v>
      </c>
      <c r="F246" s="241">
        <v>888</v>
      </c>
    </row>
    <row r="247" spans="1:6" ht="12.75" customHeight="1" x14ac:dyDescent="0.2">
      <c r="A247" s="30">
        <v>243</v>
      </c>
      <c r="B247" s="32" t="s">
        <v>1201</v>
      </c>
      <c r="C247" s="49" t="s">
        <v>1150</v>
      </c>
      <c r="D247" s="129">
        <f t="shared" si="3"/>
        <v>421.79999999999995</v>
      </c>
      <c r="F247" s="241">
        <v>444</v>
      </c>
    </row>
    <row r="248" spans="1:6" ht="12.75" customHeight="1" x14ac:dyDescent="0.2">
      <c r="A248" s="30">
        <v>244</v>
      </c>
      <c r="B248" s="32" t="s">
        <v>1202</v>
      </c>
      <c r="C248" s="49" t="s">
        <v>1150</v>
      </c>
      <c r="D248" s="129">
        <f t="shared" si="3"/>
        <v>604.19999999999993</v>
      </c>
      <c r="F248" s="241">
        <v>636</v>
      </c>
    </row>
    <row r="249" spans="1:6" ht="12.75" customHeight="1" x14ac:dyDescent="0.2">
      <c r="A249" s="30">
        <v>245</v>
      </c>
      <c r="B249" s="32" t="s">
        <v>1203</v>
      </c>
      <c r="C249" s="49" t="s">
        <v>1150</v>
      </c>
      <c r="D249" s="129">
        <f t="shared" si="3"/>
        <v>421.79999999999995</v>
      </c>
      <c r="F249" s="241">
        <v>444</v>
      </c>
    </row>
    <row r="250" spans="1:6" ht="12.75" customHeight="1" x14ac:dyDescent="0.2">
      <c r="A250" s="30">
        <v>246</v>
      </c>
      <c r="B250" s="32" t="s">
        <v>1204</v>
      </c>
      <c r="C250" s="49" t="s">
        <v>1150</v>
      </c>
      <c r="D250" s="129">
        <f t="shared" si="3"/>
        <v>604.19999999999993</v>
      </c>
      <c r="F250" s="241">
        <v>636</v>
      </c>
    </row>
    <row r="251" spans="1:6" ht="12.75" customHeight="1" x14ac:dyDescent="0.2">
      <c r="A251" s="30">
        <v>247</v>
      </c>
      <c r="B251" s="32" t="s">
        <v>1205</v>
      </c>
      <c r="C251" s="49" t="s">
        <v>1150</v>
      </c>
      <c r="D251" s="129">
        <f t="shared" si="3"/>
        <v>421.79999999999995</v>
      </c>
      <c r="F251" s="241">
        <v>444</v>
      </c>
    </row>
    <row r="252" spans="1:6" ht="12.75" customHeight="1" x14ac:dyDescent="0.2">
      <c r="A252" s="30">
        <v>248</v>
      </c>
      <c r="B252" s="32" t="s">
        <v>1206</v>
      </c>
      <c r="C252" s="49" t="s">
        <v>1150</v>
      </c>
      <c r="D252" s="129">
        <f t="shared" si="3"/>
        <v>399</v>
      </c>
      <c r="F252" s="241">
        <v>420</v>
      </c>
    </row>
    <row r="253" spans="1:6" ht="12.75" customHeight="1" x14ac:dyDescent="0.2">
      <c r="A253" s="30">
        <v>249</v>
      </c>
      <c r="B253" s="32" t="s">
        <v>1207</v>
      </c>
      <c r="C253" s="49" t="s">
        <v>1150</v>
      </c>
      <c r="D253" s="129">
        <f t="shared" si="3"/>
        <v>627</v>
      </c>
      <c r="F253" s="241">
        <v>660</v>
      </c>
    </row>
    <row r="254" spans="1:6" ht="12.75" customHeight="1" x14ac:dyDescent="0.2">
      <c r="A254" s="30">
        <v>250</v>
      </c>
      <c r="B254" s="32" t="s">
        <v>1208</v>
      </c>
      <c r="C254" s="49" t="s">
        <v>1150</v>
      </c>
      <c r="D254" s="129">
        <f t="shared" si="3"/>
        <v>421.79999999999995</v>
      </c>
      <c r="F254" s="241">
        <v>444</v>
      </c>
    </row>
    <row r="255" spans="1:6" ht="12.75" customHeight="1" x14ac:dyDescent="0.2">
      <c r="A255" s="30">
        <v>251</v>
      </c>
      <c r="B255" s="32" t="s">
        <v>1209</v>
      </c>
      <c r="C255" s="49" t="s">
        <v>1150</v>
      </c>
      <c r="D255" s="129">
        <f t="shared" si="3"/>
        <v>661.19999999999993</v>
      </c>
      <c r="F255" s="241">
        <v>696</v>
      </c>
    </row>
    <row r="256" spans="1:6" ht="12.75" customHeight="1" x14ac:dyDescent="0.2">
      <c r="A256" s="30">
        <v>252</v>
      </c>
      <c r="B256" s="32" t="s">
        <v>1210</v>
      </c>
      <c r="C256" s="49" t="s">
        <v>1150</v>
      </c>
      <c r="D256" s="129">
        <f t="shared" si="3"/>
        <v>421.79999999999995</v>
      </c>
      <c r="F256" s="241">
        <v>444</v>
      </c>
    </row>
    <row r="257" spans="1:6" ht="12.75" customHeight="1" x14ac:dyDescent="0.2">
      <c r="A257" s="30">
        <v>253</v>
      </c>
      <c r="B257" s="32" t="s">
        <v>1211</v>
      </c>
      <c r="C257" s="49" t="s">
        <v>1150</v>
      </c>
      <c r="D257" s="129">
        <f t="shared" si="3"/>
        <v>421.79999999999995</v>
      </c>
      <c r="F257" s="241">
        <v>444</v>
      </c>
    </row>
    <row r="258" spans="1:6" ht="12.75" customHeight="1" x14ac:dyDescent="0.2">
      <c r="A258" s="30">
        <v>254</v>
      </c>
      <c r="B258" s="32" t="s">
        <v>1212</v>
      </c>
      <c r="C258" s="49" t="s">
        <v>1150</v>
      </c>
      <c r="D258" s="129">
        <f t="shared" si="3"/>
        <v>604.19999999999993</v>
      </c>
      <c r="F258" s="241">
        <v>636</v>
      </c>
    </row>
    <row r="259" spans="1:6" ht="12.75" customHeight="1" x14ac:dyDescent="0.2">
      <c r="A259" s="30">
        <v>255</v>
      </c>
      <c r="B259" s="32" t="s">
        <v>1213</v>
      </c>
      <c r="C259" s="49" t="s">
        <v>1150</v>
      </c>
      <c r="D259" s="129">
        <f t="shared" si="3"/>
        <v>421.79999999999995</v>
      </c>
      <c r="F259" s="241">
        <v>444</v>
      </c>
    </row>
    <row r="260" spans="1:6" ht="12.75" customHeight="1" x14ac:dyDescent="0.2">
      <c r="A260" s="30">
        <v>256</v>
      </c>
      <c r="B260" s="32" t="s">
        <v>1214</v>
      </c>
      <c r="C260" s="49" t="s">
        <v>1150</v>
      </c>
      <c r="D260" s="129">
        <f t="shared" si="3"/>
        <v>399</v>
      </c>
      <c r="F260" s="241">
        <v>420</v>
      </c>
    </row>
    <row r="261" spans="1:6" ht="12.75" customHeight="1" x14ac:dyDescent="0.2">
      <c r="A261" s="30">
        <v>257</v>
      </c>
      <c r="B261" s="32" t="s">
        <v>1215</v>
      </c>
      <c r="C261" s="49" t="s">
        <v>1150</v>
      </c>
      <c r="D261" s="129">
        <f t="shared" si="3"/>
        <v>399</v>
      </c>
      <c r="F261" s="241">
        <v>420</v>
      </c>
    </row>
    <row r="262" spans="1:6" ht="12.75" customHeight="1" x14ac:dyDescent="0.2">
      <c r="A262" s="30">
        <v>258</v>
      </c>
      <c r="B262" s="32" t="s">
        <v>1216</v>
      </c>
      <c r="C262" s="49" t="s">
        <v>1150</v>
      </c>
      <c r="D262" s="129">
        <f t="shared" ref="D262:D325" si="4">0.95*F262</f>
        <v>290.7</v>
      </c>
      <c r="F262" s="241">
        <v>306</v>
      </c>
    </row>
    <row r="263" spans="1:6" ht="12.75" customHeight="1" x14ac:dyDescent="0.2">
      <c r="A263" s="30">
        <v>259</v>
      </c>
      <c r="B263" s="32" t="s">
        <v>1217</v>
      </c>
      <c r="C263" s="49" t="s">
        <v>1150</v>
      </c>
      <c r="D263" s="129">
        <f t="shared" si="4"/>
        <v>570</v>
      </c>
      <c r="F263" s="241">
        <v>600</v>
      </c>
    </row>
    <row r="264" spans="1:6" ht="12.75" customHeight="1" x14ac:dyDescent="0.2">
      <c r="A264" s="30">
        <v>260</v>
      </c>
      <c r="B264" s="32" t="s">
        <v>1218</v>
      </c>
      <c r="C264" s="49" t="s">
        <v>1150</v>
      </c>
      <c r="D264" s="129">
        <f t="shared" si="4"/>
        <v>399</v>
      </c>
      <c r="F264" s="241">
        <v>420</v>
      </c>
    </row>
    <row r="265" spans="1:6" ht="12.75" customHeight="1" x14ac:dyDescent="0.2">
      <c r="A265" s="30">
        <v>261</v>
      </c>
      <c r="B265" s="32" t="s">
        <v>1219</v>
      </c>
      <c r="C265" s="49" t="s">
        <v>1150</v>
      </c>
      <c r="D265" s="129">
        <f t="shared" si="4"/>
        <v>399</v>
      </c>
      <c r="F265" s="241">
        <v>420</v>
      </c>
    </row>
    <row r="266" spans="1:6" ht="12.75" customHeight="1" x14ac:dyDescent="0.2">
      <c r="A266" s="30">
        <v>262</v>
      </c>
      <c r="B266" s="32" t="s">
        <v>1220</v>
      </c>
      <c r="C266" s="49" t="s">
        <v>1150</v>
      </c>
      <c r="D266" s="129">
        <f t="shared" si="4"/>
        <v>604.19999999999993</v>
      </c>
      <c r="F266" s="241">
        <v>636</v>
      </c>
    </row>
    <row r="267" spans="1:6" ht="12.75" customHeight="1" x14ac:dyDescent="0.2">
      <c r="A267" s="30">
        <v>263</v>
      </c>
      <c r="B267" s="32" t="s">
        <v>1221</v>
      </c>
      <c r="C267" s="49" t="s">
        <v>1150</v>
      </c>
      <c r="D267" s="129">
        <f t="shared" si="4"/>
        <v>604.19999999999993</v>
      </c>
      <c r="F267" s="241">
        <v>636</v>
      </c>
    </row>
    <row r="268" spans="1:6" ht="12.75" customHeight="1" x14ac:dyDescent="0.2">
      <c r="A268" s="30">
        <v>264</v>
      </c>
      <c r="B268" s="32" t="s">
        <v>1222</v>
      </c>
      <c r="C268" s="49" t="s">
        <v>1150</v>
      </c>
      <c r="D268" s="129">
        <f t="shared" si="4"/>
        <v>421.79999999999995</v>
      </c>
      <c r="F268" s="241">
        <v>444</v>
      </c>
    </row>
    <row r="269" spans="1:6" ht="12.75" customHeight="1" x14ac:dyDescent="0.2">
      <c r="A269" s="30">
        <v>265</v>
      </c>
      <c r="B269" s="32" t="s">
        <v>1223</v>
      </c>
      <c r="C269" s="49" t="s">
        <v>1150</v>
      </c>
      <c r="D269" s="129">
        <f t="shared" si="4"/>
        <v>604.19999999999993</v>
      </c>
      <c r="F269" s="241">
        <v>636</v>
      </c>
    </row>
    <row r="270" spans="1:6" ht="12.75" customHeight="1" x14ac:dyDescent="0.2">
      <c r="A270" s="30">
        <v>266</v>
      </c>
      <c r="B270" s="32" t="s">
        <v>1224</v>
      </c>
      <c r="C270" s="49" t="s">
        <v>1150</v>
      </c>
      <c r="D270" s="129">
        <f t="shared" si="4"/>
        <v>661.19999999999993</v>
      </c>
      <c r="F270" s="241">
        <v>696</v>
      </c>
    </row>
    <row r="271" spans="1:6" ht="12.75" customHeight="1" x14ac:dyDescent="0.2">
      <c r="A271" s="30">
        <v>267</v>
      </c>
      <c r="B271" s="32" t="s">
        <v>1225</v>
      </c>
      <c r="C271" s="49" t="s">
        <v>1150</v>
      </c>
      <c r="D271" s="129">
        <f t="shared" si="4"/>
        <v>421.79999999999995</v>
      </c>
      <c r="F271" s="241">
        <v>444</v>
      </c>
    </row>
    <row r="272" spans="1:6" ht="12.75" customHeight="1" x14ac:dyDescent="0.2">
      <c r="A272" s="30">
        <v>268</v>
      </c>
      <c r="B272" s="32" t="s">
        <v>1226</v>
      </c>
      <c r="C272" s="49" t="s">
        <v>1150</v>
      </c>
      <c r="D272" s="129">
        <f t="shared" si="4"/>
        <v>399</v>
      </c>
      <c r="F272" s="241">
        <v>420</v>
      </c>
    </row>
    <row r="273" spans="1:6" ht="12.75" customHeight="1" x14ac:dyDescent="0.2">
      <c r="A273" s="30">
        <v>269</v>
      </c>
      <c r="B273" s="32" t="s">
        <v>1227</v>
      </c>
      <c r="C273" s="49" t="s">
        <v>1150</v>
      </c>
      <c r="D273" s="129">
        <f t="shared" si="4"/>
        <v>421.79999999999995</v>
      </c>
      <c r="F273" s="241">
        <v>444</v>
      </c>
    </row>
    <row r="274" spans="1:6" ht="12.75" customHeight="1" x14ac:dyDescent="0.2">
      <c r="A274" s="30">
        <v>270</v>
      </c>
      <c r="B274" s="32" t="s">
        <v>1228</v>
      </c>
      <c r="C274" s="49" t="s">
        <v>1150</v>
      </c>
      <c r="D274" s="129">
        <f t="shared" si="4"/>
        <v>604.19999999999993</v>
      </c>
      <c r="F274" s="241">
        <v>636</v>
      </c>
    </row>
    <row r="275" spans="1:6" ht="12.75" customHeight="1" x14ac:dyDescent="0.2">
      <c r="A275" s="30">
        <v>271</v>
      </c>
      <c r="B275" s="32" t="s">
        <v>1229</v>
      </c>
      <c r="C275" s="49" t="s">
        <v>1150</v>
      </c>
      <c r="D275" s="129">
        <f t="shared" si="4"/>
        <v>421.79999999999995</v>
      </c>
      <c r="F275" s="241">
        <v>444</v>
      </c>
    </row>
    <row r="276" spans="1:6" ht="12.75" customHeight="1" x14ac:dyDescent="0.2">
      <c r="A276" s="30">
        <v>272</v>
      </c>
      <c r="B276" s="32" t="s">
        <v>1230</v>
      </c>
      <c r="C276" s="49" t="s">
        <v>1150</v>
      </c>
      <c r="D276" s="129">
        <f t="shared" si="4"/>
        <v>421.79999999999995</v>
      </c>
      <c r="F276" s="241">
        <v>444</v>
      </c>
    </row>
    <row r="277" spans="1:6" ht="12.75" customHeight="1" x14ac:dyDescent="0.2">
      <c r="A277" s="30">
        <v>273</v>
      </c>
      <c r="B277" s="32" t="s">
        <v>1231</v>
      </c>
      <c r="C277" s="49" t="s">
        <v>1150</v>
      </c>
      <c r="D277" s="129">
        <f t="shared" si="4"/>
        <v>399</v>
      </c>
      <c r="F277" s="241">
        <v>420</v>
      </c>
    </row>
    <row r="278" spans="1:6" ht="12.75" customHeight="1" x14ac:dyDescent="0.2">
      <c r="A278" s="30">
        <v>274</v>
      </c>
      <c r="B278" s="32" t="s">
        <v>1232</v>
      </c>
      <c r="C278" s="49" t="s">
        <v>1150</v>
      </c>
      <c r="D278" s="129">
        <f t="shared" si="4"/>
        <v>1824</v>
      </c>
      <c r="F278" s="225">
        <v>1920</v>
      </c>
    </row>
    <row r="279" spans="1:6" ht="12.75" customHeight="1" x14ac:dyDescent="0.2">
      <c r="A279" s="30">
        <v>275</v>
      </c>
      <c r="B279" s="32" t="s">
        <v>1233</v>
      </c>
      <c r="C279" s="49" t="s">
        <v>1150</v>
      </c>
      <c r="D279" s="129">
        <f t="shared" si="4"/>
        <v>604.19999999999993</v>
      </c>
      <c r="F279" s="241">
        <v>636</v>
      </c>
    </row>
    <row r="280" spans="1:6" ht="12.75" customHeight="1" x14ac:dyDescent="0.2">
      <c r="A280" s="30">
        <v>276</v>
      </c>
      <c r="B280" s="32" t="s">
        <v>1234</v>
      </c>
      <c r="C280" s="49" t="s">
        <v>1150</v>
      </c>
      <c r="D280" s="129">
        <f t="shared" si="4"/>
        <v>661.19999999999993</v>
      </c>
      <c r="F280" s="241">
        <v>696</v>
      </c>
    </row>
    <row r="281" spans="1:6" ht="12.75" customHeight="1" x14ac:dyDescent="0.2">
      <c r="A281" s="30">
        <v>277</v>
      </c>
      <c r="B281" s="32" t="s">
        <v>1235</v>
      </c>
      <c r="C281" s="49" t="s">
        <v>1150</v>
      </c>
      <c r="D281" s="129">
        <f t="shared" si="4"/>
        <v>421.79999999999995</v>
      </c>
      <c r="F281" s="241">
        <v>444</v>
      </c>
    </row>
    <row r="282" spans="1:6" ht="12.75" customHeight="1" x14ac:dyDescent="0.2">
      <c r="A282" s="30">
        <v>278</v>
      </c>
      <c r="B282" s="32" t="s">
        <v>1236</v>
      </c>
      <c r="C282" s="49" t="s">
        <v>1150</v>
      </c>
      <c r="D282" s="129">
        <f t="shared" si="4"/>
        <v>399</v>
      </c>
      <c r="F282" s="241">
        <v>420</v>
      </c>
    </row>
    <row r="283" spans="1:6" ht="12.75" customHeight="1" x14ac:dyDescent="0.2">
      <c r="A283" s="30">
        <v>279</v>
      </c>
      <c r="B283" s="32" t="s">
        <v>1237</v>
      </c>
      <c r="C283" s="49" t="s">
        <v>1150</v>
      </c>
      <c r="D283" s="129">
        <f t="shared" si="4"/>
        <v>661.19999999999993</v>
      </c>
      <c r="F283" s="241">
        <v>696</v>
      </c>
    </row>
    <row r="284" spans="1:6" ht="12.75" customHeight="1" x14ac:dyDescent="0.2">
      <c r="A284" s="30">
        <v>280</v>
      </c>
      <c r="B284" s="32" t="s">
        <v>1238</v>
      </c>
      <c r="C284" s="49" t="s">
        <v>1150</v>
      </c>
      <c r="D284" s="129">
        <f t="shared" si="4"/>
        <v>661.19999999999993</v>
      </c>
      <c r="F284" s="241">
        <v>696</v>
      </c>
    </row>
    <row r="285" spans="1:6" ht="12.75" customHeight="1" x14ac:dyDescent="0.2">
      <c r="A285" s="30">
        <v>281</v>
      </c>
      <c r="B285" s="32" t="s">
        <v>1239</v>
      </c>
      <c r="C285" s="49" t="s">
        <v>1150</v>
      </c>
      <c r="D285" s="129">
        <f t="shared" si="4"/>
        <v>661.19999999999993</v>
      </c>
      <c r="F285" s="241">
        <v>696</v>
      </c>
    </row>
    <row r="286" spans="1:6" ht="12.75" customHeight="1" x14ac:dyDescent="0.2">
      <c r="A286" s="30">
        <v>282</v>
      </c>
      <c r="B286" s="32" t="s">
        <v>1240</v>
      </c>
      <c r="C286" s="49" t="s">
        <v>1150</v>
      </c>
      <c r="D286" s="129">
        <f t="shared" si="4"/>
        <v>604.19999999999993</v>
      </c>
      <c r="F286" s="241">
        <v>636</v>
      </c>
    </row>
    <row r="287" spans="1:6" ht="12.75" customHeight="1" x14ac:dyDescent="0.2">
      <c r="A287" s="30">
        <v>283</v>
      </c>
      <c r="B287" s="32" t="s">
        <v>1241</v>
      </c>
      <c r="C287" s="49" t="s">
        <v>1150</v>
      </c>
      <c r="D287" s="129">
        <f t="shared" si="4"/>
        <v>421.79999999999995</v>
      </c>
      <c r="F287" s="241">
        <v>444</v>
      </c>
    </row>
    <row r="288" spans="1:6" ht="12.75" customHeight="1" x14ac:dyDescent="0.2">
      <c r="A288" s="30">
        <v>284</v>
      </c>
      <c r="B288" s="32" t="s">
        <v>1242</v>
      </c>
      <c r="C288" s="49" t="s">
        <v>1150</v>
      </c>
      <c r="D288" s="129">
        <f t="shared" si="4"/>
        <v>421.79999999999995</v>
      </c>
      <c r="F288" s="241">
        <v>444</v>
      </c>
    </row>
    <row r="289" spans="1:6" ht="12.75" customHeight="1" x14ac:dyDescent="0.2">
      <c r="A289" s="30">
        <v>285</v>
      </c>
      <c r="B289" s="32" t="s">
        <v>1243</v>
      </c>
      <c r="C289" s="49" t="s">
        <v>1150</v>
      </c>
      <c r="D289" s="129">
        <f t="shared" si="4"/>
        <v>421.79999999999995</v>
      </c>
      <c r="F289" s="241">
        <v>444</v>
      </c>
    </row>
    <row r="290" spans="1:6" ht="12.75" customHeight="1" x14ac:dyDescent="0.2">
      <c r="A290" s="30">
        <v>286</v>
      </c>
      <c r="B290" s="32" t="s">
        <v>1244</v>
      </c>
      <c r="C290" s="49" t="s">
        <v>1150</v>
      </c>
      <c r="D290" s="129">
        <f t="shared" si="4"/>
        <v>408.5</v>
      </c>
      <c r="F290" s="241">
        <v>430</v>
      </c>
    </row>
    <row r="291" spans="1:6" ht="12.75" customHeight="1" x14ac:dyDescent="0.2">
      <c r="A291" s="30">
        <v>287</v>
      </c>
      <c r="B291" s="32" t="s">
        <v>1245</v>
      </c>
      <c r="C291" s="49" t="s">
        <v>1150</v>
      </c>
      <c r="D291" s="129">
        <f t="shared" si="4"/>
        <v>604.19999999999993</v>
      </c>
      <c r="F291" s="241">
        <v>636</v>
      </c>
    </row>
    <row r="292" spans="1:6" ht="12.75" customHeight="1" x14ac:dyDescent="0.2">
      <c r="A292" s="30">
        <v>288</v>
      </c>
      <c r="B292" s="32" t="s">
        <v>1246</v>
      </c>
      <c r="C292" s="49" t="s">
        <v>1150</v>
      </c>
      <c r="D292" s="129">
        <f t="shared" si="4"/>
        <v>399</v>
      </c>
      <c r="F292" s="241">
        <v>420</v>
      </c>
    </row>
    <row r="293" spans="1:6" ht="12.75" customHeight="1" x14ac:dyDescent="0.2">
      <c r="A293" s="30">
        <v>289</v>
      </c>
      <c r="B293" s="32" t="s">
        <v>1247</v>
      </c>
      <c r="C293" s="49" t="s">
        <v>1150</v>
      </c>
      <c r="D293" s="129">
        <f t="shared" si="4"/>
        <v>604.19999999999993</v>
      </c>
      <c r="F293" s="241">
        <v>636</v>
      </c>
    </row>
    <row r="294" spans="1:6" ht="12.75" customHeight="1" x14ac:dyDescent="0.2">
      <c r="A294" s="30">
        <v>290</v>
      </c>
      <c r="B294" s="32" t="s">
        <v>1248</v>
      </c>
      <c r="C294" s="49" t="s">
        <v>1150</v>
      </c>
      <c r="D294" s="129">
        <f t="shared" si="4"/>
        <v>408.5</v>
      </c>
      <c r="F294" s="241">
        <v>430</v>
      </c>
    </row>
    <row r="295" spans="1:6" ht="12.75" customHeight="1" x14ac:dyDescent="0.2">
      <c r="A295" s="30">
        <v>291</v>
      </c>
      <c r="B295" s="32" t="s">
        <v>1249</v>
      </c>
      <c r="C295" s="49" t="s">
        <v>1150</v>
      </c>
      <c r="D295" s="129">
        <f t="shared" si="4"/>
        <v>2052</v>
      </c>
      <c r="F295" s="225">
        <v>2160</v>
      </c>
    </row>
    <row r="296" spans="1:6" ht="12.75" customHeight="1" x14ac:dyDescent="0.2">
      <c r="A296" s="30">
        <v>292</v>
      </c>
      <c r="B296" s="32" t="s">
        <v>1250</v>
      </c>
      <c r="C296" s="49" t="s">
        <v>1150</v>
      </c>
      <c r="D296" s="129">
        <f t="shared" si="4"/>
        <v>1881</v>
      </c>
      <c r="F296" s="225">
        <v>1980</v>
      </c>
    </row>
    <row r="297" spans="1:6" ht="12.75" customHeight="1" x14ac:dyDescent="0.2">
      <c r="A297" s="30">
        <v>293</v>
      </c>
      <c r="B297" s="32" t="s">
        <v>1251</v>
      </c>
      <c r="C297" s="49" t="s">
        <v>1150</v>
      </c>
      <c r="D297" s="129">
        <f t="shared" si="4"/>
        <v>524.4</v>
      </c>
      <c r="F297" s="241">
        <v>552</v>
      </c>
    </row>
    <row r="298" spans="1:6" ht="12.75" customHeight="1" x14ac:dyDescent="0.2">
      <c r="A298" s="30">
        <v>294</v>
      </c>
      <c r="B298" s="32" t="s">
        <v>1252</v>
      </c>
      <c r="C298" s="49" t="s">
        <v>1150</v>
      </c>
      <c r="D298" s="129">
        <f t="shared" si="4"/>
        <v>2998.2</v>
      </c>
      <c r="F298" s="225">
        <v>3156</v>
      </c>
    </row>
    <row r="299" spans="1:6" ht="12.75" customHeight="1" x14ac:dyDescent="0.2">
      <c r="A299" s="30">
        <v>295</v>
      </c>
      <c r="B299" s="32" t="s">
        <v>1253</v>
      </c>
      <c r="C299" s="49" t="s">
        <v>1150</v>
      </c>
      <c r="D299" s="129">
        <f t="shared" si="4"/>
        <v>3112.2</v>
      </c>
      <c r="F299" s="225">
        <v>3276</v>
      </c>
    </row>
    <row r="300" spans="1:6" ht="12.75" customHeight="1" x14ac:dyDescent="0.2">
      <c r="A300" s="30">
        <v>296</v>
      </c>
      <c r="B300" s="32" t="s">
        <v>1254</v>
      </c>
      <c r="C300" s="49" t="s">
        <v>1150</v>
      </c>
      <c r="D300" s="129">
        <f t="shared" si="4"/>
        <v>604.19999999999993</v>
      </c>
      <c r="F300" s="241">
        <v>636</v>
      </c>
    </row>
    <row r="301" spans="1:6" ht="12.75" customHeight="1" x14ac:dyDescent="0.2">
      <c r="A301" s="30">
        <v>297</v>
      </c>
      <c r="B301" s="32" t="s">
        <v>1255</v>
      </c>
      <c r="C301" s="49" t="s">
        <v>1150</v>
      </c>
      <c r="D301" s="129">
        <f t="shared" si="4"/>
        <v>421.79999999999995</v>
      </c>
      <c r="F301" s="241">
        <v>444</v>
      </c>
    </row>
    <row r="302" spans="1:6" ht="12.75" customHeight="1" x14ac:dyDescent="0.2">
      <c r="A302" s="30">
        <v>298</v>
      </c>
      <c r="B302" s="32" t="s">
        <v>1256</v>
      </c>
      <c r="C302" s="49" t="s">
        <v>1150</v>
      </c>
      <c r="D302" s="129">
        <f t="shared" si="4"/>
        <v>399</v>
      </c>
      <c r="F302" s="241">
        <v>420</v>
      </c>
    </row>
    <row r="303" spans="1:6" ht="12.75" customHeight="1" x14ac:dyDescent="0.2">
      <c r="A303" s="30">
        <v>299</v>
      </c>
      <c r="B303" s="32" t="s">
        <v>1257</v>
      </c>
      <c r="C303" s="49" t="s">
        <v>1150</v>
      </c>
      <c r="D303" s="129">
        <f t="shared" si="4"/>
        <v>399</v>
      </c>
      <c r="F303" s="241">
        <v>420</v>
      </c>
    </row>
    <row r="304" spans="1:6" ht="12.75" customHeight="1" x14ac:dyDescent="0.2">
      <c r="A304" s="30">
        <v>300</v>
      </c>
      <c r="B304" s="32" t="s">
        <v>1258</v>
      </c>
      <c r="C304" s="49" t="s">
        <v>1150</v>
      </c>
      <c r="D304" s="129">
        <f t="shared" si="4"/>
        <v>617.5</v>
      </c>
      <c r="F304" s="241">
        <v>650</v>
      </c>
    </row>
    <row r="305" spans="1:6" ht="12.75" customHeight="1" x14ac:dyDescent="0.2">
      <c r="A305" s="30">
        <v>301</v>
      </c>
      <c r="B305" s="32" t="s">
        <v>1259</v>
      </c>
      <c r="C305" s="49" t="s">
        <v>1150</v>
      </c>
      <c r="D305" s="129">
        <f t="shared" si="4"/>
        <v>478.79999999999995</v>
      </c>
      <c r="F305" s="241">
        <v>504</v>
      </c>
    </row>
    <row r="306" spans="1:6" ht="12.75" customHeight="1" x14ac:dyDescent="0.2">
      <c r="A306" s="30">
        <v>302</v>
      </c>
      <c r="B306" s="32" t="s">
        <v>1260</v>
      </c>
      <c r="C306" s="49" t="s">
        <v>1150</v>
      </c>
      <c r="D306" s="129">
        <f t="shared" si="4"/>
        <v>604.19999999999993</v>
      </c>
      <c r="F306" s="241">
        <v>636</v>
      </c>
    </row>
    <row r="307" spans="1:6" ht="12.75" customHeight="1" x14ac:dyDescent="0.2">
      <c r="A307" s="30">
        <v>303</v>
      </c>
      <c r="B307" s="32" t="s">
        <v>1261</v>
      </c>
      <c r="C307" s="49" t="s">
        <v>1150</v>
      </c>
      <c r="D307" s="129">
        <f t="shared" si="4"/>
        <v>421.79999999999995</v>
      </c>
      <c r="F307" s="241">
        <v>444</v>
      </c>
    </row>
    <row r="308" spans="1:6" ht="12.75" customHeight="1" x14ac:dyDescent="0.2">
      <c r="A308" s="30">
        <v>304</v>
      </c>
      <c r="B308" s="32" t="s">
        <v>1262</v>
      </c>
      <c r="C308" s="49" t="s">
        <v>1150</v>
      </c>
      <c r="D308" s="129">
        <f t="shared" si="4"/>
        <v>421.79999999999995</v>
      </c>
      <c r="F308" s="241">
        <v>444</v>
      </c>
    </row>
    <row r="309" spans="1:6" ht="12.75" customHeight="1" x14ac:dyDescent="0.2">
      <c r="A309" s="30">
        <v>305</v>
      </c>
      <c r="B309" s="32" t="s">
        <v>1263</v>
      </c>
      <c r="C309" s="49" t="s">
        <v>1150</v>
      </c>
      <c r="D309" s="129">
        <f t="shared" si="4"/>
        <v>2052</v>
      </c>
      <c r="F309" s="225">
        <v>2160</v>
      </c>
    </row>
    <row r="310" spans="1:6" ht="12.75" customHeight="1" x14ac:dyDescent="0.2">
      <c r="A310" s="30">
        <v>306</v>
      </c>
      <c r="B310" s="32" t="s">
        <v>1264</v>
      </c>
      <c r="C310" s="49" t="s">
        <v>1150</v>
      </c>
      <c r="D310" s="129">
        <f t="shared" si="4"/>
        <v>408.5</v>
      </c>
      <c r="F310" s="241">
        <v>430</v>
      </c>
    </row>
    <row r="311" spans="1:6" ht="12.75" customHeight="1" x14ac:dyDescent="0.2">
      <c r="A311" s="30">
        <v>307</v>
      </c>
      <c r="B311" s="32" t="s">
        <v>1265</v>
      </c>
      <c r="C311" s="49" t="s">
        <v>1150</v>
      </c>
      <c r="D311" s="129">
        <f t="shared" si="4"/>
        <v>604.19999999999993</v>
      </c>
      <c r="F311" s="241">
        <v>636</v>
      </c>
    </row>
    <row r="312" spans="1:6" ht="12.75" customHeight="1" x14ac:dyDescent="0.2">
      <c r="A312" s="30">
        <v>308</v>
      </c>
      <c r="B312" s="32" t="s">
        <v>1266</v>
      </c>
      <c r="C312" s="49" t="s">
        <v>1150</v>
      </c>
      <c r="D312" s="129">
        <f t="shared" si="4"/>
        <v>399</v>
      </c>
      <c r="F312" s="241">
        <v>420</v>
      </c>
    </row>
    <row r="313" spans="1:6" ht="12.75" customHeight="1" x14ac:dyDescent="0.2">
      <c r="A313" s="30">
        <v>309</v>
      </c>
      <c r="B313" s="32" t="s">
        <v>1267</v>
      </c>
      <c r="C313" s="49" t="s">
        <v>1150</v>
      </c>
      <c r="D313" s="129">
        <f t="shared" si="4"/>
        <v>399</v>
      </c>
      <c r="F313" s="241">
        <v>420</v>
      </c>
    </row>
    <row r="314" spans="1:6" ht="12.75" customHeight="1" x14ac:dyDescent="0.2">
      <c r="A314" s="30">
        <v>310</v>
      </c>
      <c r="B314" s="32" t="s">
        <v>1268</v>
      </c>
      <c r="C314" s="49" t="s">
        <v>1150</v>
      </c>
      <c r="D314" s="129">
        <f t="shared" si="4"/>
        <v>376.2</v>
      </c>
      <c r="F314" s="241">
        <v>396</v>
      </c>
    </row>
    <row r="315" spans="1:6" ht="12.75" customHeight="1" x14ac:dyDescent="0.2">
      <c r="A315" s="30">
        <v>311</v>
      </c>
      <c r="B315" s="32" t="s">
        <v>1269</v>
      </c>
      <c r="C315" s="49" t="s">
        <v>1150</v>
      </c>
      <c r="D315" s="129">
        <f t="shared" si="4"/>
        <v>421.79999999999995</v>
      </c>
      <c r="F315" s="241">
        <v>444</v>
      </c>
    </row>
    <row r="316" spans="1:6" ht="12.75" customHeight="1" x14ac:dyDescent="0.2">
      <c r="A316" s="30">
        <v>312</v>
      </c>
      <c r="B316" s="32" t="s">
        <v>1270</v>
      </c>
      <c r="C316" s="49" t="s">
        <v>1150</v>
      </c>
      <c r="D316" s="129">
        <f t="shared" si="4"/>
        <v>399</v>
      </c>
      <c r="F316" s="241">
        <v>420</v>
      </c>
    </row>
    <row r="317" spans="1:6" ht="12.75" customHeight="1" x14ac:dyDescent="0.2">
      <c r="A317" s="30">
        <v>313</v>
      </c>
      <c r="B317" s="32" t="s">
        <v>1271</v>
      </c>
      <c r="C317" s="49" t="s">
        <v>1150</v>
      </c>
      <c r="D317" s="129">
        <f t="shared" si="4"/>
        <v>2633.4</v>
      </c>
      <c r="F317" s="225">
        <v>2772</v>
      </c>
    </row>
    <row r="318" spans="1:6" ht="12.75" customHeight="1" x14ac:dyDescent="0.2">
      <c r="A318" s="30">
        <v>314</v>
      </c>
      <c r="B318" s="32" t="s">
        <v>1272</v>
      </c>
      <c r="C318" s="49" t="s">
        <v>1150</v>
      </c>
      <c r="D318" s="129">
        <f t="shared" si="4"/>
        <v>421.79999999999995</v>
      </c>
      <c r="F318" s="241">
        <v>444</v>
      </c>
    </row>
    <row r="319" spans="1:6" ht="12.75" customHeight="1" x14ac:dyDescent="0.2">
      <c r="A319" s="30">
        <v>315</v>
      </c>
      <c r="B319" s="32" t="s">
        <v>1273</v>
      </c>
      <c r="C319" s="49" t="s">
        <v>1150</v>
      </c>
      <c r="D319" s="129">
        <f t="shared" si="4"/>
        <v>421.79999999999995</v>
      </c>
      <c r="F319" s="241">
        <v>444</v>
      </c>
    </row>
    <row r="320" spans="1:6" ht="12.75" customHeight="1" x14ac:dyDescent="0.2">
      <c r="A320" s="30">
        <v>316</v>
      </c>
      <c r="B320" s="32" t="s">
        <v>1274</v>
      </c>
      <c r="C320" s="49" t="s">
        <v>1150</v>
      </c>
      <c r="D320" s="129">
        <f t="shared" si="4"/>
        <v>604.19999999999993</v>
      </c>
      <c r="F320" s="241">
        <v>636</v>
      </c>
    </row>
    <row r="321" spans="1:6" ht="12.75" customHeight="1" x14ac:dyDescent="0.2">
      <c r="A321" s="30">
        <v>317</v>
      </c>
      <c r="B321" s="32" t="s">
        <v>1275</v>
      </c>
      <c r="C321" s="49" t="s">
        <v>1150</v>
      </c>
      <c r="D321" s="129">
        <f t="shared" si="4"/>
        <v>604.19999999999993</v>
      </c>
      <c r="F321" s="241">
        <v>636</v>
      </c>
    </row>
    <row r="322" spans="1:6" ht="12.75" customHeight="1" x14ac:dyDescent="0.2">
      <c r="A322" s="30">
        <v>318</v>
      </c>
      <c r="B322" s="32" t="s">
        <v>1276</v>
      </c>
      <c r="C322" s="49" t="s">
        <v>1150</v>
      </c>
      <c r="D322" s="129">
        <f t="shared" si="4"/>
        <v>843.59999999999991</v>
      </c>
      <c r="F322" s="241">
        <v>888</v>
      </c>
    </row>
    <row r="323" spans="1:6" ht="12.75" customHeight="1" x14ac:dyDescent="0.2">
      <c r="A323" s="30">
        <v>319</v>
      </c>
      <c r="B323" s="32" t="s">
        <v>1277</v>
      </c>
      <c r="C323" s="49" t="s">
        <v>1150</v>
      </c>
      <c r="D323" s="129">
        <f t="shared" si="4"/>
        <v>421.79999999999995</v>
      </c>
      <c r="F323" s="241">
        <v>444</v>
      </c>
    </row>
    <row r="324" spans="1:6" ht="12.75" customHeight="1" x14ac:dyDescent="0.2">
      <c r="A324" s="30">
        <v>320</v>
      </c>
      <c r="B324" s="32" t="s">
        <v>1278</v>
      </c>
      <c r="C324" s="49" t="s">
        <v>1150</v>
      </c>
      <c r="D324" s="129">
        <f t="shared" si="4"/>
        <v>421.79999999999995</v>
      </c>
      <c r="F324" s="241">
        <v>444</v>
      </c>
    </row>
    <row r="325" spans="1:6" ht="12.75" customHeight="1" x14ac:dyDescent="0.2">
      <c r="A325" s="30">
        <v>321</v>
      </c>
      <c r="B325" s="32" t="s">
        <v>1279</v>
      </c>
      <c r="C325" s="49" t="s">
        <v>1150</v>
      </c>
      <c r="D325" s="129">
        <f t="shared" si="4"/>
        <v>661.19999999999993</v>
      </c>
      <c r="F325" s="241">
        <v>696</v>
      </c>
    </row>
    <row r="326" spans="1:6" ht="12.75" customHeight="1" x14ac:dyDescent="0.2">
      <c r="A326" s="30">
        <v>322</v>
      </c>
      <c r="B326" s="32" t="s">
        <v>1280</v>
      </c>
      <c r="C326" s="49" t="s">
        <v>1150</v>
      </c>
      <c r="D326" s="129">
        <f t="shared" ref="D326:D388" si="5">0.95*F326</f>
        <v>399</v>
      </c>
      <c r="F326" s="241">
        <v>420</v>
      </c>
    </row>
    <row r="327" spans="1:6" ht="12.75" customHeight="1" x14ac:dyDescent="0.2">
      <c r="A327" s="30">
        <v>323</v>
      </c>
      <c r="B327" s="32" t="s">
        <v>1281</v>
      </c>
      <c r="C327" s="49" t="s">
        <v>1150</v>
      </c>
      <c r="D327" s="129">
        <f t="shared" si="5"/>
        <v>399</v>
      </c>
      <c r="F327" s="241">
        <v>420</v>
      </c>
    </row>
    <row r="328" spans="1:6" ht="12.75" customHeight="1" x14ac:dyDescent="0.2">
      <c r="A328" s="30">
        <v>324</v>
      </c>
      <c r="B328" s="32" t="s">
        <v>1282</v>
      </c>
      <c r="C328" s="49" t="s">
        <v>1150</v>
      </c>
      <c r="D328" s="129">
        <f t="shared" si="5"/>
        <v>421.79999999999995</v>
      </c>
      <c r="F328" s="241">
        <v>444</v>
      </c>
    </row>
    <row r="329" spans="1:6" ht="12.75" customHeight="1" x14ac:dyDescent="0.2">
      <c r="A329" s="30">
        <v>325</v>
      </c>
      <c r="B329" s="32" t="s">
        <v>1283</v>
      </c>
      <c r="C329" s="49" t="s">
        <v>1150</v>
      </c>
      <c r="D329" s="129">
        <f t="shared" si="5"/>
        <v>421.79999999999995</v>
      </c>
      <c r="F329" s="241">
        <v>444</v>
      </c>
    </row>
    <row r="330" spans="1:6" ht="12.75" customHeight="1" x14ac:dyDescent="0.2">
      <c r="A330" s="30">
        <v>326</v>
      </c>
      <c r="B330" s="32" t="s">
        <v>1284</v>
      </c>
      <c r="C330" s="49" t="s">
        <v>1150</v>
      </c>
      <c r="D330" s="129">
        <f t="shared" si="5"/>
        <v>421.79999999999995</v>
      </c>
      <c r="F330" s="241">
        <v>444</v>
      </c>
    </row>
    <row r="331" spans="1:6" ht="12.75" customHeight="1" x14ac:dyDescent="0.2">
      <c r="A331" s="30">
        <v>327</v>
      </c>
      <c r="B331" s="32" t="s">
        <v>1285</v>
      </c>
      <c r="C331" s="49" t="s">
        <v>1150</v>
      </c>
      <c r="D331" s="129">
        <f t="shared" si="5"/>
        <v>604.19999999999993</v>
      </c>
      <c r="F331" s="241">
        <v>636</v>
      </c>
    </row>
    <row r="332" spans="1:6" ht="12.75" customHeight="1" x14ac:dyDescent="0.2">
      <c r="A332" s="30">
        <v>328</v>
      </c>
      <c r="B332" s="32" t="s">
        <v>1286</v>
      </c>
      <c r="C332" s="49" t="s">
        <v>1150</v>
      </c>
      <c r="D332" s="129">
        <f t="shared" si="5"/>
        <v>421.79999999999995</v>
      </c>
      <c r="F332" s="241">
        <v>444</v>
      </c>
    </row>
    <row r="333" spans="1:6" ht="12.75" customHeight="1" x14ac:dyDescent="0.2">
      <c r="A333" s="30">
        <v>329</v>
      </c>
      <c r="B333" s="32" t="s">
        <v>1287</v>
      </c>
      <c r="C333" s="49" t="s">
        <v>1150</v>
      </c>
      <c r="D333" s="129">
        <f t="shared" si="5"/>
        <v>604.19999999999993</v>
      </c>
      <c r="F333" s="241">
        <v>636</v>
      </c>
    </row>
    <row r="334" spans="1:6" ht="12.75" customHeight="1" x14ac:dyDescent="0.2">
      <c r="A334" s="30">
        <v>330</v>
      </c>
      <c r="B334" s="32" t="s">
        <v>1288</v>
      </c>
      <c r="C334" s="49" t="s">
        <v>1150</v>
      </c>
      <c r="D334" s="129">
        <f t="shared" si="5"/>
        <v>421.79999999999995</v>
      </c>
      <c r="F334" s="241">
        <v>444</v>
      </c>
    </row>
    <row r="335" spans="1:6" ht="12.75" customHeight="1" x14ac:dyDescent="0.2">
      <c r="A335" s="30">
        <v>331</v>
      </c>
      <c r="B335" s="32" t="s">
        <v>1289</v>
      </c>
      <c r="C335" s="49" t="s">
        <v>1150</v>
      </c>
      <c r="D335" s="129">
        <f t="shared" si="5"/>
        <v>421.79999999999995</v>
      </c>
      <c r="F335" s="241">
        <v>444</v>
      </c>
    </row>
    <row r="336" spans="1:6" ht="12.75" customHeight="1" x14ac:dyDescent="0.2">
      <c r="A336" s="30">
        <v>332</v>
      </c>
      <c r="B336" s="32" t="s">
        <v>1290</v>
      </c>
      <c r="C336" s="49" t="s">
        <v>1150</v>
      </c>
      <c r="D336" s="129">
        <f t="shared" si="5"/>
        <v>421.79999999999995</v>
      </c>
      <c r="F336" s="241">
        <v>444</v>
      </c>
    </row>
    <row r="337" spans="1:6" ht="12.75" customHeight="1" x14ac:dyDescent="0.2">
      <c r="A337" s="30">
        <v>333</v>
      </c>
      <c r="B337" s="32" t="s">
        <v>1291</v>
      </c>
      <c r="C337" s="49" t="s">
        <v>1150</v>
      </c>
      <c r="D337" s="129">
        <f t="shared" si="5"/>
        <v>2211.6</v>
      </c>
      <c r="F337" s="225">
        <v>2328</v>
      </c>
    </row>
    <row r="338" spans="1:6" ht="12.75" customHeight="1" x14ac:dyDescent="0.2">
      <c r="A338" s="30">
        <v>334</v>
      </c>
      <c r="B338" s="32" t="s">
        <v>1292</v>
      </c>
      <c r="C338" s="49" t="s">
        <v>1150</v>
      </c>
      <c r="D338" s="129">
        <f t="shared" si="5"/>
        <v>604.19999999999993</v>
      </c>
      <c r="F338" s="241">
        <v>636</v>
      </c>
    </row>
    <row r="339" spans="1:6" ht="12.75" customHeight="1" x14ac:dyDescent="0.2">
      <c r="A339" s="30">
        <v>335</v>
      </c>
      <c r="B339" s="32" t="s">
        <v>1293</v>
      </c>
      <c r="C339" s="49" t="s">
        <v>1150</v>
      </c>
      <c r="D339" s="129">
        <f t="shared" si="5"/>
        <v>617.5</v>
      </c>
      <c r="F339" s="241">
        <v>650</v>
      </c>
    </row>
    <row r="340" spans="1:6" ht="12.75" customHeight="1" x14ac:dyDescent="0.2">
      <c r="A340" s="30">
        <v>336</v>
      </c>
      <c r="B340" s="32" t="s">
        <v>1294</v>
      </c>
      <c r="C340" s="49" t="s">
        <v>1150</v>
      </c>
      <c r="D340" s="129">
        <f t="shared" si="5"/>
        <v>399</v>
      </c>
      <c r="F340" s="241">
        <v>420</v>
      </c>
    </row>
    <row r="341" spans="1:6" ht="12.75" customHeight="1" x14ac:dyDescent="0.2">
      <c r="A341" s="30">
        <v>337</v>
      </c>
      <c r="B341" s="32" t="s">
        <v>1295</v>
      </c>
      <c r="C341" s="49" t="s">
        <v>1150</v>
      </c>
      <c r="D341" s="129">
        <f t="shared" si="5"/>
        <v>604.19999999999993</v>
      </c>
      <c r="F341" s="241">
        <v>636</v>
      </c>
    </row>
    <row r="342" spans="1:6" ht="12.75" customHeight="1" x14ac:dyDescent="0.2">
      <c r="A342" s="30">
        <v>338</v>
      </c>
      <c r="B342" s="32" t="s">
        <v>1296</v>
      </c>
      <c r="C342" s="49" t="s">
        <v>1150</v>
      </c>
      <c r="D342" s="129">
        <f t="shared" si="5"/>
        <v>421.79999999999995</v>
      </c>
      <c r="F342" s="241">
        <v>444</v>
      </c>
    </row>
    <row r="343" spans="1:6" ht="12.75" customHeight="1" x14ac:dyDescent="0.2">
      <c r="A343" s="30">
        <v>339</v>
      </c>
      <c r="B343" s="32" t="s">
        <v>1297</v>
      </c>
      <c r="C343" s="49" t="s">
        <v>1150</v>
      </c>
      <c r="D343" s="129">
        <f t="shared" si="5"/>
        <v>421.79999999999995</v>
      </c>
      <c r="F343" s="241">
        <v>444</v>
      </c>
    </row>
    <row r="344" spans="1:6" ht="12.75" customHeight="1" x14ac:dyDescent="0.2">
      <c r="A344" s="30">
        <v>340</v>
      </c>
      <c r="B344" s="32" t="s">
        <v>1298</v>
      </c>
      <c r="C344" s="49" t="s">
        <v>1150</v>
      </c>
      <c r="D344" s="129">
        <f t="shared" si="5"/>
        <v>604.19999999999993</v>
      </c>
      <c r="F344" s="241">
        <v>636</v>
      </c>
    </row>
    <row r="345" spans="1:6" ht="12.75" customHeight="1" x14ac:dyDescent="0.2">
      <c r="A345" s="30">
        <v>341</v>
      </c>
      <c r="B345" s="32" t="s">
        <v>1299</v>
      </c>
      <c r="C345" s="49" t="s">
        <v>1150</v>
      </c>
      <c r="D345" s="129">
        <f t="shared" si="5"/>
        <v>421.79999999999995</v>
      </c>
      <c r="F345" s="241">
        <v>444</v>
      </c>
    </row>
    <row r="346" spans="1:6" ht="12.75" customHeight="1" x14ac:dyDescent="0.2">
      <c r="A346" s="30">
        <v>342</v>
      </c>
      <c r="B346" s="32" t="s">
        <v>1300</v>
      </c>
      <c r="C346" s="49" t="s">
        <v>1150</v>
      </c>
      <c r="D346" s="129">
        <f t="shared" si="5"/>
        <v>661.19999999999993</v>
      </c>
      <c r="F346" s="241">
        <v>696</v>
      </c>
    </row>
    <row r="347" spans="1:6" ht="12.75" customHeight="1" x14ac:dyDescent="0.2">
      <c r="A347" s="30">
        <v>343</v>
      </c>
      <c r="B347" s="32" t="s">
        <v>1301</v>
      </c>
      <c r="C347" s="49" t="s">
        <v>1150</v>
      </c>
      <c r="D347" s="129">
        <f t="shared" si="5"/>
        <v>399</v>
      </c>
      <c r="F347" s="241">
        <v>420</v>
      </c>
    </row>
    <row r="348" spans="1:6" ht="12.75" customHeight="1" x14ac:dyDescent="0.2">
      <c r="A348" s="30">
        <v>344</v>
      </c>
      <c r="B348" s="32" t="s">
        <v>1302</v>
      </c>
      <c r="C348" s="49" t="s">
        <v>1150</v>
      </c>
      <c r="D348" s="129">
        <f t="shared" si="5"/>
        <v>604.19999999999993</v>
      </c>
      <c r="F348" s="241">
        <v>636</v>
      </c>
    </row>
    <row r="349" spans="1:6" ht="12.75" customHeight="1" x14ac:dyDescent="0.2">
      <c r="A349" s="30">
        <v>345</v>
      </c>
      <c r="B349" s="32" t="s">
        <v>1303</v>
      </c>
      <c r="C349" s="49" t="s">
        <v>1150</v>
      </c>
      <c r="D349" s="129">
        <f t="shared" si="5"/>
        <v>604.19999999999993</v>
      </c>
      <c r="F349" s="241">
        <v>636</v>
      </c>
    </row>
    <row r="350" spans="1:6" ht="12.75" customHeight="1" x14ac:dyDescent="0.2">
      <c r="A350" s="30">
        <v>346</v>
      </c>
      <c r="B350" s="32" t="s">
        <v>1304</v>
      </c>
      <c r="C350" s="49" t="s">
        <v>1150</v>
      </c>
      <c r="D350" s="129">
        <f t="shared" si="5"/>
        <v>421.79999999999995</v>
      </c>
      <c r="F350" s="241">
        <v>444</v>
      </c>
    </row>
    <row r="351" spans="1:6" ht="12.75" customHeight="1" x14ac:dyDescent="0.2">
      <c r="A351" s="30">
        <v>347</v>
      </c>
      <c r="B351" s="32" t="s">
        <v>1305</v>
      </c>
      <c r="C351" s="49" t="s">
        <v>1150</v>
      </c>
      <c r="D351" s="129">
        <f t="shared" si="5"/>
        <v>604.19999999999993</v>
      </c>
      <c r="F351" s="241">
        <v>636</v>
      </c>
    </row>
    <row r="352" spans="1:6" ht="12.75" customHeight="1" x14ac:dyDescent="0.2">
      <c r="A352" s="30">
        <v>348</v>
      </c>
      <c r="B352" s="32" t="s">
        <v>1306</v>
      </c>
      <c r="C352" s="49" t="s">
        <v>1150</v>
      </c>
      <c r="D352" s="129">
        <f t="shared" si="5"/>
        <v>421.79999999999995</v>
      </c>
      <c r="F352" s="241">
        <v>444</v>
      </c>
    </row>
    <row r="353" spans="1:6" ht="12.75" customHeight="1" x14ac:dyDescent="0.2">
      <c r="A353" s="30">
        <v>349</v>
      </c>
      <c r="B353" s="32" t="s">
        <v>1307</v>
      </c>
      <c r="C353" s="49" t="s">
        <v>1150</v>
      </c>
      <c r="D353" s="129">
        <f t="shared" si="5"/>
        <v>1675.8</v>
      </c>
      <c r="F353" s="225">
        <v>1764</v>
      </c>
    </row>
    <row r="354" spans="1:6" ht="12.75" customHeight="1" x14ac:dyDescent="0.2">
      <c r="A354" s="30">
        <v>350</v>
      </c>
      <c r="B354" s="32" t="s">
        <v>1308</v>
      </c>
      <c r="C354" s="49" t="s">
        <v>1150</v>
      </c>
      <c r="D354" s="129">
        <f t="shared" si="5"/>
        <v>421.79999999999995</v>
      </c>
      <c r="F354" s="241">
        <v>444</v>
      </c>
    </row>
    <row r="355" spans="1:6" ht="12.75" customHeight="1" x14ac:dyDescent="0.2">
      <c r="A355" s="30">
        <v>351</v>
      </c>
      <c r="B355" s="32" t="s">
        <v>1309</v>
      </c>
      <c r="C355" s="49" t="s">
        <v>1150</v>
      </c>
      <c r="D355" s="129">
        <f t="shared" si="5"/>
        <v>421.79999999999995</v>
      </c>
      <c r="F355" s="241">
        <v>444</v>
      </c>
    </row>
    <row r="356" spans="1:6" ht="12.75" customHeight="1" x14ac:dyDescent="0.2">
      <c r="A356" s="30">
        <v>352</v>
      </c>
      <c r="B356" s="32" t="s">
        <v>1310</v>
      </c>
      <c r="C356" s="49" t="s">
        <v>1150</v>
      </c>
      <c r="D356" s="129">
        <f t="shared" si="5"/>
        <v>399</v>
      </c>
      <c r="F356" s="241">
        <v>420</v>
      </c>
    </row>
    <row r="357" spans="1:6" ht="12.75" customHeight="1" x14ac:dyDescent="0.2">
      <c r="A357" s="30">
        <v>353</v>
      </c>
      <c r="B357" s="32" t="s">
        <v>1311</v>
      </c>
      <c r="C357" s="49" t="s">
        <v>1150</v>
      </c>
      <c r="D357" s="129">
        <f t="shared" si="5"/>
        <v>604.19999999999993</v>
      </c>
      <c r="F357" s="241">
        <v>636</v>
      </c>
    </row>
    <row r="358" spans="1:6" ht="12.75" customHeight="1" x14ac:dyDescent="0.2">
      <c r="A358" s="30">
        <v>354</v>
      </c>
      <c r="B358" s="32" t="s">
        <v>1312</v>
      </c>
      <c r="C358" s="49" t="s">
        <v>1150</v>
      </c>
      <c r="D358" s="129">
        <f t="shared" si="5"/>
        <v>421.79999999999995</v>
      </c>
      <c r="F358" s="241">
        <v>444</v>
      </c>
    </row>
    <row r="359" spans="1:6" ht="12.75" customHeight="1" x14ac:dyDescent="0.2">
      <c r="A359" s="30">
        <v>355</v>
      </c>
      <c r="B359" s="32" t="s">
        <v>1313</v>
      </c>
      <c r="C359" s="49" t="s">
        <v>1150</v>
      </c>
      <c r="D359" s="129">
        <f t="shared" si="5"/>
        <v>604.19999999999993</v>
      </c>
      <c r="F359" s="241">
        <v>636</v>
      </c>
    </row>
    <row r="360" spans="1:6" ht="12.75" customHeight="1" x14ac:dyDescent="0.2">
      <c r="A360" s="30">
        <v>356</v>
      </c>
      <c r="B360" s="32" t="s">
        <v>1314</v>
      </c>
      <c r="C360" s="49" t="s">
        <v>1150</v>
      </c>
      <c r="D360" s="129">
        <f t="shared" si="5"/>
        <v>421.79999999999995</v>
      </c>
      <c r="F360" s="241">
        <v>444</v>
      </c>
    </row>
    <row r="361" spans="1:6" ht="12.75" customHeight="1" x14ac:dyDescent="0.2">
      <c r="A361" s="30">
        <v>357</v>
      </c>
      <c r="B361" s="32" t="s">
        <v>1315</v>
      </c>
      <c r="C361" s="49" t="s">
        <v>1150</v>
      </c>
      <c r="D361" s="129">
        <f t="shared" si="5"/>
        <v>421.79999999999995</v>
      </c>
      <c r="F361" s="241">
        <v>444</v>
      </c>
    </row>
    <row r="362" spans="1:6" ht="12.75" customHeight="1" x14ac:dyDescent="0.2">
      <c r="A362" s="30">
        <v>358</v>
      </c>
      <c r="B362" s="32" t="s">
        <v>1316</v>
      </c>
      <c r="C362" s="49" t="s">
        <v>1150</v>
      </c>
      <c r="D362" s="129">
        <f t="shared" si="5"/>
        <v>661.19999999999993</v>
      </c>
      <c r="F362" s="241">
        <v>696</v>
      </c>
    </row>
    <row r="363" spans="1:6" ht="12.75" customHeight="1" x14ac:dyDescent="0.2">
      <c r="A363" s="30">
        <v>359</v>
      </c>
      <c r="B363" s="32" t="s">
        <v>1317</v>
      </c>
      <c r="C363" s="49" t="s">
        <v>1150</v>
      </c>
      <c r="D363" s="129">
        <f t="shared" si="5"/>
        <v>1197</v>
      </c>
      <c r="F363" s="225">
        <v>1260</v>
      </c>
    </row>
    <row r="364" spans="1:6" ht="12.75" customHeight="1" x14ac:dyDescent="0.2">
      <c r="A364" s="30">
        <v>360</v>
      </c>
      <c r="B364" s="32" t="s">
        <v>1318</v>
      </c>
      <c r="C364" s="49" t="s">
        <v>1150</v>
      </c>
      <c r="D364" s="129">
        <f t="shared" si="5"/>
        <v>627</v>
      </c>
      <c r="F364" s="241">
        <v>660</v>
      </c>
    </row>
    <row r="365" spans="1:6" ht="12.75" customHeight="1" x14ac:dyDescent="0.2">
      <c r="A365" s="30">
        <v>361</v>
      </c>
      <c r="B365" s="32" t="s">
        <v>1319</v>
      </c>
      <c r="C365" s="49" t="s">
        <v>1150</v>
      </c>
      <c r="D365" s="129">
        <f t="shared" si="5"/>
        <v>627</v>
      </c>
      <c r="F365" s="241">
        <v>660</v>
      </c>
    </row>
    <row r="366" spans="1:6" ht="12.75" customHeight="1" x14ac:dyDescent="0.2">
      <c r="A366" s="30">
        <v>362</v>
      </c>
      <c r="B366" s="32" t="s">
        <v>1320</v>
      </c>
      <c r="C366" s="49" t="s">
        <v>1150</v>
      </c>
      <c r="D366" s="129">
        <f t="shared" si="5"/>
        <v>421.79999999999995</v>
      </c>
      <c r="F366" s="241">
        <v>444</v>
      </c>
    </row>
    <row r="367" spans="1:6" ht="12.75" customHeight="1" x14ac:dyDescent="0.2">
      <c r="A367" s="30">
        <v>363</v>
      </c>
      <c r="B367" s="32" t="s">
        <v>1321</v>
      </c>
      <c r="C367" s="49" t="s">
        <v>1150</v>
      </c>
      <c r="D367" s="129">
        <f t="shared" si="5"/>
        <v>421.79999999999995</v>
      </c>
      <c r="F367" s="241">
        <v>444</v>
      </c>
    </row>
    <row r="368" spans="1:6" ht="12.75" customHeight="1" x14ac:dyDescent="0.2">
      <c r="A368" s="30">
        <v>364</v>
      </c>
      <c r="B368" s="32" t="s">
        <v>1322</v>
      </c>
      <c r="C368" s="49" t="s">
        <v>1150</v>
      </c>
      <c r="D368" s="129">
        <f t="shared" si="5"/>
        <v>604.19999999999993</v>
      </c>
      <c r="F368" s="241">
        <v>636</v>
      </c>
    </row>
    <row r="369" spans="1:6" ht="12.75" customHeight="1" x14ac:dyDescent="0.2">
      <c r="A369" s="30">
        <v>365</v>
      </c>
      <c r="B369" s="32" t="s">
        <v>1323</v>
      </c>
      <c r="C369" s="49" t="s">
        <v>1150</v>
      </c>
      <c r="D369" s="129">
        <f t="shared" si="5"/>
        <v>421.79999999999995</v>
      </c>
      <c r="F369" s="241">
        <v>444</v>
      </c>
    </row>
    <row r="370" spans="1:6" ht="12.75" customHeight="1" x14ac:dyDescent="0.2">
      <c r="A370" s="30">
        <v>366</v>
      </c>
      <c r="B370" s="32" t="s">
        <v>1324</v>
      </c>
      <c r="C370" s="49" t="s">
        <v>1150</v>
      </c>
      <c r="D370" s="129">
        <f t="shared" si="5"/>
        <v>604.19999999999993</v>
      </c>
      <c r="F370" s="241">
        <v>636</v>
      </c>
    </row>
    <row r="371" spans="1:6" ht="12.75" customHeight="1" x14ac:dyDescent="0.2">
      <c r="A371" s="30">
        <v>367</v>
      </c>
      <c r="B371" s="32" t="s">
        <v>1325</v>
      </c>
      <c r="C371" s="49" t="s">
        <v>1150</v>
      </c>
      <c r="D371" s="129">
        <f t="shared" si="5"/>
        <v>798</v>
      </c>
      <c r="F371" s="241">
        <v>840</v>
      </c>
    </row>
    <row r="372" spans="1:6" ht="12.75" customHeight="1" x14ac:dyDescent="0.2">
      <c r="A372" s="30">
        <v>368</v>
      </c>
      <c r="B372" s="32" t="s">
        <v>1326</v>
      </c>
      <c r="C372" s="49" t="s">
        <v>1150</v>
      </c>
      <c r="D372" s="129">
        <f t="shared" si="5"/>
        <v>1197</v>
      </c>
      <c r="F372" s="225">
        <v>1260</v>
      </c>
    </row>
    <row r="373" spans="1:6" ht="12.75" customHeight="1" x14ac:dyDescent="0.2">
      <c r="A373" s="30">
        <v>369</v>
      </c>
      <c r="B373" s="32" t="s">
        <v>1327</v>
      </c>
      <c r="C373" s="49" t="s">
        <v>1150</v>
      </c>
      <c r="D373" s="129">
        <f t="shared" si="5"/>
        <v>604.19999999999993</v>
      </c>
      <c r="F373" s="241">
        <v>636</v>
      </c>
    </row>
    <row r="374" spans="1:6" ht="12.75" customHeight="1" x14ac:dyDescent="0.2">
      <c r="A374" s="30">
        <v>370</v>
      </c>
      <c r="B374" s="32" t="s">
        <v>1328</v>
      </c>
      <c r="C374" s="49" t="s">
        <v>1150</v>
      </c>
      <c r="D374" s="129">
        <f t="shared" si="5"/>
        <v>604.19999999999993</v>
      </c>
      <c r="F374" s="241">
        <v>636</v>
      </c>
    </row>
    <row r="375" spans="1:6" ht="12.75" customHeight="1" x14ac:dyDescent="0.2">
      <c r="A375" s="30">
        <v>371</v>
      </c>
      <c r="B375" s="32" t="s">
        <v>1329</v>
      </c>
      <c r="C375" s="49" t="s">
        <v>1150</v>
      </c>
      <c r="D375" s="129">
        <f t="shared" si="5"/>
        <v>604.19999999999993</v>
      </c>
      <c r="F375" s="241">
        <v>636</v>
      </c>
    </row>
    <row r="376" spans="1:6" ht="12.75" customHeight="1" x14ac:dyDescent="0.2">
      <c r="A376" s="30">
        <v>372</v>
      </c>
      <c r="B376" s="32" t="s">
        <v>1330</v>
      </c>
      <c r="C376" s="49" t="s">
        <v>1150</v>
      </c>
      <c r="D376" s="129">
        <f t="shared" si="5"/>
        <v>421.79999999999995</v>
      </c>
      <c r="F376" s="241">
        <v>444</v>
      </c>
    </row>
    <row r="377" spans="1:6" ht="12.75" customHeight="1" x14ac:dyDescent="0.2">
      <c r="A377" s="30">
        <v>373</v>
      </c>
      <c r="B377" s="32" t="s">
        <v>1331</v>
      </c>
      <c r="C377" s="49" t="s">
        <v>1150</v>
      </c>
      <c r="D377" s="129">
        <f t="shared" si="5"/>
        <v>1322.3999999999999</v>
      </c>
      <c r="F377" s="225">
        <v>1392</v>
      </c>
    </row>
    <row r="378" spans="1:6" ht="12.75" customHeight="1" x14ac:dyDescent="0.2">
      <c r="A378" s="30">
        <v>374</v>
      </c>
      <c r="B378" s="32" t="s">
        <v>1332</v>
      </c>
      <c r="C378" s="49" t="s">
        <v>1150</v>
      </c>
      <c r="D378" s="129">
        <f t="shared" si="5"/>
        <v>661.19999999999993</v>
      </c>
      <c r="F378" s="241">
        <v>696</v>
      </c>
    </row>
    <row r="379" spans="1:6" ht="12.75" customHeight="1" x14ac:dyDescent="0.2">
      <c r="A379" s="30">
        <v>375</v>
      </c>
      <c r="B379" s="32" t="s">
        <v>1333</v>
      </c>
      <c r="C379" s="49" t="s">
        <v>1150</v>
      </c>
      <c r="D379" s="129">
        <f t="shared" si="5"/>
        <v>421.79999999999995</v>
      </c>
      <c r="F379" s="241">
        <v>444</v>
      </c>
    </row>
    <row r="380" spans="1:6" ht="12.75" customHeight="1" x14ac:dyDescent="0.2">
      <c r="A380" s="30">
        <v>376</v>
      </c>
      <c r="B380" s="32" t="s">
        <v>1334</v>
      </c>
      <c r="C380" s="49" t="s">
        <v>1150</v>
      </c>
      <c r="D380" s="129">
        <f t="shared" si="5"/>
        <v>604.19999999999993</v>
      </c>
      <c r="F380" s="241">
        <v>636</v>
      </c>
    </row>
    <row r="381" spans="1:6" ht="12.75" customHeight="1" x14ac:dyDescent="0.2">
      <c r="A381" s="30">
        <v>377</v>
      </c>
      <c r="B381" s="32" t="s">
        <v>1335</v>
      </c>
      <c r="C381" s="49" t="s">
        <v>1150</v>
      </c>
      <c r="D381" s="129">
        <f t="shared" si="5"/>
        <v>421.79999999999995</v>
      </c>
      <c r="F381" s="241">
        <v>444</v>
      </c>
    </row>
    <row r="382" spans="1:6" ht="12.75" customHeight="1" x14ac:dyDescent="0.2">
      <c r="A382" s="30">
        <v>378</v>
      </c>
      <c r="B382" s="32" t="s">
        <v>1336</v>
      </c>
      <c r="C382" s="49" t="s">
        <v>1150</v>
      </c>
      <c r="D382" s="129">
        <f t="shared" si="5"/>
        <v>399</v>
      </c>
      <c r="F382" s="241">
        <v>420</v>
      </c>
    </row>
    <row r="383" spans="1:6" ht="12.75" customHeight="1" x14ac:dyDescent="0.2">
      <c r="A383" s="30">
        <v>379</v>
      </c>
      <c r="B383" s="32" t="s">
        <v>1337</v>
      </c>
      <c r="C383" s="49" t="s">
        <v>1150</v>
      </c>
      <c r="D383" s="129">
        <f t="shared" si="5"/>
        <v>1140</v>
      </c>
      <c r="F383" s="225">
        <v>1200</v>
      </c>
    </row>
    <row r="384" spans="1:6" ht="27" customHeight="1" x14ac:dyDescent="0.2">
      <c r="A384" s="48">
        <v>380</v>
      </c>
      <c r="B384" s="43" t="s">
        <v>1338</v>
      </c>
      <c r="C384" s="50" t="s">
        <v>1339</v>
      </c>
      <c r="D384" s="129">
        <f t="shared" si="5"/>
        <v>2109</v>
      </c>
      <c r="F384" s="225">
        <v>2220</v>
      </c>
    </row>
    <row r="385" spans="1:6" ht="27" customHeight="1" x14ac:dyDescent="0.2">
      <c r="A385" s="48">
        <v>381</v>
      </c>
      <c r="B385" s="43" t="s">
        <v>1340</v>
      </c>
      <c r="C385" s="50" t="s">
        <v>1339</v>
      </c>
      <c r="D385" s="129">
        <f t="shared" si="5"/>
        <v>1824</v>
      </c>
      <c r="F385" s="225">
        <v>1920</v>
      </c>
    </row>
    <row r="386" spans="1:6" ht="27" customHeight="1" x14ac:dyDescent="0.2">
      <c r="A386" s="48">
        <v>382</v>
      </c>
      <c r="B386" s="43" t="s">
        <v>1341</v>
      </c>
      <c r="C386" s="50" t="s">
        <v>1339</v>
      </c>
      <c r="D386" s="129">
        <f t="shared" si="5"/>
        <v>3249</v>
      </c>
      <c r="F386" s="225">
        <v>3420</v>
      </c>
    </row>
    <row r="387" spans="1:6" ht="27" customHeight="1" x14ac:dyDescent="0.2">
      <c r="A387" s="48">
        <v>383</v>
      </c>
      <c r="B387" s="43" t="s">
        <v>1342</v>
      </c>
      <c r="C387" s="50" t="s">
        <v>1339</v>
      </c>
      <c r="D387" s="129">
        <f t="shared" si="5"/>
        <v>2679</v>
      </c>
      <c r="F387" s="225">
        <v>2820</v>
      </c>
    </row>
    <row r="388" spans="1:6" ht="25.5" customHeight="1" x14ac:dyDescent="0.2">
      <c r="A388" s="48">
        <v>384</v>
      </c>
      <c r="B388" s="43" t="s">
        <v>1343</v>
      </c>
      <c r="C388" s="50" t="s">
        <v>1339</v>
      </c>
      <c r="D388" s="129">
        <f t="shared" si="5"/>
        <v>1368</v>
      </c>
      <c r="F388" s="225">
        <v>1440</v>
      </c>
    </row>
  </sheetData>
  <sheetProtection algorithmName="SHA-512" hashValue="FzFDZQjSK3YyigDobISPhuq0qmg/5kIhRXIq2WNfAGnierlkBcNNM0Pyle6SsfFjgjg869KX2WXlmjPOMLjE8g==" saltValue="9FwcpUPiT4goaMOCNOEf2A==" spinCount="100000" sheet="1" objects="1" scenarios="1"/>
  <mergeCells count="2">
    <mergeCell ref="A1:D1"/>
    <mergeCell ref="A2:D2"/>
  </mergeCells>
  <pageMargins left="0.7" right="0.7" top="0.75" bottom="0.75" header="0.3" footer="0.3"/>
  <pageSetup scale="95" orientation="portrait" horizontalDpi="300" verticalDpi="300" r:id="rId1"/>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activeCell="B20" sqref="B20"/>
    </sheetView>
  </sheetViews>
  <sheetFormatPr defaultRowHeight="12.75" x14ac:dyDescent="0.2"/>
  <cols>
    <col min="1" max="1" width="8.1640625" customWidth="1"/>
    <col min="2" max="2" width="74.1640625" customWidth="1"/>
    <col min="3" max="3" width="22.1640625" customWidth="1"/>
    <col min="4" max="4" width="9.33203125" style="53"/>
    <col min="5" max="5" width="9.33203125" style="215"/>
    <col min="6" max="8" width="9.33203125" style="53"/>
  </cols>
  <sheetData>
    <row r="1" spans="1:5" ht="27" customHeight="1" x14ac:dyDescent="0.2">
      <c r="A1" s="593" t="s">
        <v>2748</v>
      </c>
      <c r="B1" s="580"/>
      <c r="C1" s="580"/>
    </row>
    <row r="2" spans="1:5" ht="22.5" customHeight="1" x14ac:dyDescent="0.2">
      <c r="A2" s="28" t="s">
        <v>261</v>
      </c>
      <c r="B2" s="28" t="s">
        <v>86</v>
      </c>
      <c r="C2" s="132" t="s">
        <v>2750</v>
      </c>
    </row>
    <row r="3" spans="1:5" ht="12.75" customHeight="1" x14ac:dyDescent="0.2">
      <c r="A3" s="30">
        <v>1</v>
      </c>
      <c r="B3" s="32" t="s">
        <v>1345</v>
      </c>
      <c r="C3" s="129">
        <f>0.95*E3</f>
        <v>285</v>
      </c>
      <c r="E3" s="241">
        <v>300</v>
      </c>
    </row>
    <row r="4" spans="1:5" ht="12.75" customHeight="1" x14ac:dyDescent="0.2">
      <c r="A4" s="30">
        <v>2</v>
      </c>
      <c r="B4" s="32" t="s">
        <v>1346</v>
      </c>
      <c r="C4" s="129">
        <f t="shared" ref="C4:C22" si="0">0.95*E4</f>
        <v>6175</v>
      </c>
      <c r="E4" s="225">
        <v>6500</v>
      </c>
    </row>
    <row r="5" spans="1:5" ht="12.75" customHeight="1" x14ac:dyDescent="0.2">
      <c r="A5" s="30">
        <v>3</v>
      </c>
      <c r="B5" s="32" t="s">
        <v>1347</v>
      </c>
      <c r="C5" s="129">
        <f t="shared" si="0"/>
        <v>3705</v>
      </c>
      <c r="E5" s="225">
        <v>3900</v>
      </c>
    </row>
    <row r="6" spans="1:5" ht="12.75" customHeight="1" x14ac:dyDescent="0.2">
      <c r="A6" s="30">
        <v>4</v>
      </c>
      <c r="B6" s="32" t="s">
        <v>1348</v>
      </c>
      <c r="C6" s="129">
        <f t="shared" si="0"/>
        <v>2470</v>
      </c>
      <c r="E6" s="225">
        <v>2600</v>
      </c>
    </row>
    <row r="7" spans="1:5" ht="12.75" customHeight="1" x14ac:dyDescent="0.2">
      <c r="A7" s="30">
        <v>5</v>
      </c>
      <c r="B7" s="32" t="s">
        <v>1349</v>
      </c>
      <c r="C7" s="129">
        <f t="shared" si="0"/>
        <v>285</v>
      </c>
      <c r="E7" s="241">
        <v>300</v>
      </c>
    </row>
    <row r="8" spans="1:5" ht="12.75" customHeight="1" x14ac:dyDescent="0.2">
      <c r="A8" s="30">
        <v>6</v>
      </c>
      <c r="B8" s="32" t="s">
        <v>1350</v>
      </c>
      <c r="C8" s="129">
        <f t="shared" si="0"/>
        <v>285</v>
      </c>
      <c r="E8" s="241">
        <v>300</v>
      </c>
    </row>
    <row r="9" spans="1:5" ht="12.75" customHeight="1" x14ac:dyDescent="0.2">
      <c r="A9" s="30">
        <v>7</v>
      </c>
      <c r="B9" s="32" t="s">
        <v>1351</v>
      </c>
      <c r="C9" s="129">
        <f t="shared" si="0"/>
        <v>285</v>
      </c>
      <c r="E9" s="241">
        <v>300</v>
      </c>
    </row>
    <row r="10" spans="1:5" ht="12.75" customHeight="1" x14ac:dyDescent="0.2">
      <c r="A10" s="30">
        <v>8</v>
      </c>
      <c r="B10" s="32" t="s">
        <v>1352</v>
      </c>
      <c r="C10" s="129">
        <f t="shared" si="0"/>
        <v>380</v>
      </c>
      <c r="E10" s="241">
        <v>400</v>
      </c>
    </row>
    <row r="11" spans="1:5" ht="12.75" customHeight="1" x14ac:dyDescent="0.2">
      <c r="A11" s="30">
        <v>9</v>
      </c>
      <c r="B11" s="32" t="s">
        <v>1353</v>
      </c>
      <c r="C11" s="129">
        <f t="shared" si="0"/>
        <v>475</v>
      </c>
      <c r="E11" s="241">
        <v>500</v>
      </c>
    </row>
    <row r="12" spans="1:5" ht="12.75" customHeight="1" x14ac:dyDescent="0.2">
      <c r="A12" s="30">
        <v>10</v>
      </c>
      <c r="B12" s="32" t="s">
        <v>1354</v>
      </c>
      <c r="C12" s="129">
        <f t="shared" si="0"/>
        <v>475</v>
      </c>
      <c r="E12" s="241">
        <v>500</v>
      </c>
    </row>
    <row r="13" spans="1:5" ht="12.75" customHeight="1" x14ac:dyDescent="0.2">
      <c r="A13" s="30">
        <v>11</v>
      </c>
      <c r="B13" s="32" t="s">
        <v>1355</v>
      </c>
      <c r="C13" s="129">
        <f t="shared" si="0"/>
        <v>1045</v>
      </c>
      <c r="E13" s="225">
        <v>1100</v>
      </c>
    </row>
    <row r="14" spans="1:5" ht="12.75" customHeight="1" x14ac:dyDescent="0.2">
      <c r="A14" s="30">
        <v>12</v>
      </c>
      <c r="B14" s="32" t="s">
        <v>1356</v>
      </c>
      <c r="C14" s="129">
        <f t="shared" si="0"/>
        <v>475</v>
      </c>
      <c r="E14" s="241">
        <v>500</v>
      </c>
    </row>
    <row r="15" spans="1:5" ht="12.75" customHeight="1" x14ac:dyDescent="0.2">
      <c r="A15" s="30">
        <v>13</v>
      </c>
      <c r="B15" s="32" t="s">
        <v>1357</v>
      </c>
      <c r="C15" s="129">
        <f t="shared" si="0"/>
        <v>380</v>
      </c>
      <c r="E15" s="241">
        <v>400</v>
      </c>
    </row>
    <row r="16" spans="1:5" ht="12.75" customHeight="1" x14ac:dyDescent="0.2">
      <c r="A16" s="30">
        <v>14</v>
      </c>
      <c r="B16" s="32" t="s">
        <v>1358</v>
      </c>
      <c r="C16" s="129">
        <f t="shared" si="0"/>
        <v>3705</v>
      </c>
      <c r="E16" s="225">
        <v>3900</v>
      </c>
    </row>
    <row r="17" spans="1:5" ht="12.75" customHeight="1" x14ac:dyDescent="0.2">
      <c r="A17" s="30">
        <v>15</v>
      </c>
      <c r="B17" s="32" t="s">
        <v>1359</v>
      </c>
      <c r="C17" s="129">
        <f t="shared" si="0"/>
        <v>2897.5</v>
      </c>
      <c r="E17" s="225">
        <v>3050</v>
      </c>
    </row>
    <row r="18" spans="1:5" ht="12.75" customHeight="1" x14ac:dyDescent="0.2">
      <c r="A18" s="30">
        <v>16</v>
      </c>
      <c r="B18" s="32" t="s">
        <v>1360</v>
      </c>
      <c r="C18" s="129">
        <f t="shared" si="0"/>
        <v>6175</v>
      </c>
      <c r="E18" s="225">
        <v>6500</v>
      </c>
    </row>
    <row r="19" spans="1:5" ht="12.75" customHeight="1" x14ac:dyDescent="0.2">
      <c r="A19" s="30">
        <v>17</v>
      </c>
      <c r="B19" s="32" t="s">
        <v>1361</v>
      </c>
      <c r="C19" s="129">
        <f t="shared" si="0"/>
        <v>2470</v>
      </c>
      <c r="E19" s="225">
        <v>2600</v>
      </c>
    </row>
    <row r="20" spans="1:5" ht="12.75" customHeight="1" x14ac:dyDescent="0.2">
      <c r="A20" s="30">
        <v>18</v>
      </c>
      <c r="B20" s="32" t="s">
        <v>1362</v>
      </c>
      <c r="C20" s="129">
        <f t="shared" si="0"/>
        <v>4940</v>
      </c>
      <c r="E20" s="225">
        <v>5200</v>
      </c>
    </row>
    <row r="21" spans="1:5" ht="12.75" customHeight="1" x14ac:dyDescent="0.2">
      <c r="A21" s="30">
        <v>19</v>
      </c>
      <c r="B21" s="32" t="s">
        <v>1363</v>
      </c>
      <c r="C21" s="129">
        <f t="shared" si="0"/>
        <v>3705</v>
      </c>
      <c r="E21" s="225">
        <v>3900</v>
      </c>
    </row>
    <row r="22" spans="1:5" ht="12.75" customHeight="1" x14ac:dyDescent="0.2">
      <c r="A22" s="30">
        <v>20</v>
      </c>
      <c r="B22" s="32" t="s">
        <v>1364</v>
      </c>
      <c r="C22" s="129">
        <f t="shared" si="0"/>
        <v>2470</v>
      </c>
      <c r="E22" s="225">
        <v>2600</v>
      </c>
    </row>
    <row r="23" spans="1:5" ht="24.2" customHeight="1" x14ac:dyDescent="0.2">
      <c r="A23" s="573"/>
      <c r="B23" s="573"/>
      <c r="C23" s="573"/>
    </row>
    <row r="24" spans="1:5" ht="30" customHeight="1" x14ac:dyDescent="0.2">
      <c r="A24" s="593" t="s">
        <v>2747</v>
      </c>
      <c r="B24" s="577"/>
      <c r="C24" s="577"/>
    </row>
    <row r="25" spans="1:5" ht="23.85" customHeight="1" x14ac:dyDescent="0.2">
      <c r="A25" s="28" t="s">
        <v>261</v>
      </c>
      <c r="B25" s="28" t="s">
        <v>86</v>
      </c>
      <c r="C25" s="132" t="s">
        <v>2750</v>
      </c>
    </row>
    <row r="26" spans="1:5" ht="12.75" customHeight="1" x14ac:dyDescent="0.2">
      <c r="A26" s="30">
        <v>1</v>
      </c>
      <c r="B26" s="32" t="s">
        <v>1365</v>
      </c>
      <c r="C26" s="129">
        <f t="shared" ref="C26:C39" si="1">0.95*E26</f>
        <v>285</v>
      </c>
      <c r="E26" s="241">
        <v>300</v>
      </c>
    </row>
    <row r="27" spans="1:5" ht="12.75" customHeight="1" x14ac:dyDescent="0.2">
      <c r="A27" s="30">
        <v>2</v>
      </c>
      <c r="B27" s="32" t="s">
        <v>1366</v>
      </c>
      <c r="C27" s="129">
        <f t="shared" si="1"/>
        <v>237.5</v>
      </c>
      <c r="E27" s="241">
        <v>250</v>
      </c>
    </row>
    <row r="28" spans="1:5" ht="12.75" customHeight="1" x14ac:dyDescent="0.2">
      <c r="A28" s="30">
        <v>3</v>
      </c>
      <c r="B28" s="32" t="s">
        <v>1367</v>
      </c>
      <c r="C28" s="129">
        <f t="shared" si="1"/>
        <v>285</v>
      </c>
      <c r="E28" s="241">
        <v>300</v>
      </c>
    </row>
    <row r="29" spans="1:5" ht="12.75" customHeight="1" x14ac:dyDescent="0.2">
      <c r="A29" s="30">
        <v>4</v>
      </c>
      <c r="B29" s="32" t="s">
        <v>1368</v>
      </c>
      <c r="C29" s="129">
        <f t="shared" si="1"/>
        <v>237.5</v>
      </c>
      <c r="E29" s="241">
        <v>250</v>
      </c>
    </row>
    <row r="30" spans="1:5" ht="12.75" customHeight="1" x14ac:dyDescent="0.2">
      <c r="A30" s="30">
        <v>5</v>
      </c>
      <c r="B30" s="32" t="s">
        <v>1369</v>
      </c>
      <c r="C30" s="129">
        <f t="shared" si="1"/>
        <v>285</v>
      </c>
      <c r="E30" s="241">
        <v>300</v>
      </c>
    </row>
    <row r="31" spans="1:5" ht="12.75" customHeight="1" x14ac:dyDescent="0.2">
      <c r="A31" s="30">
        <v>6</v>
      </c>
      <c r="B31" s="32" t="s">
        <v>1370</v>
      </c>
      <c r="C31" s="129">
        <f t="shared" si="1"/>
        <v>332.5</v>
      </c>
      <c r="E31" s="241">
        <v>350</v>
      </c>
    </row>
    <row r="32" spans="1:5" ht="12.75" customHeight="1" x14ac:dyDescent="0.2">
      <c r="A32" s="30">
        <v>7</v>
      </c>
      <c r="B32" s="32" t="s">
        <v>1371</v>
      </c>
      <c r="C32" s="129">
        <f t="shared" si="1"/>
        <v>237.5</v>
      </c>
      <c r="E32" s="241">
        <v>250</v>
      </c>
    </row>
    <row r="33" spans="1:5" ht="12.75" customHeight="1" x14ac:dyDescent="0.2">
      <c r="A33" s="30">
        <v>8</v>
      </c>
      <c r="B33" s="32" t="s">
        <v>1372</v>
      </c>
      <c r="C33" s="129">
        <f t="shared" si="1"/>
        <v>74.099999999999994</v>
      </c>
      <c r="E33" s="241">
        <v>78</v>
      </c>
    </row>
    <row r="34" spans="1:5" ht="12.75" customHeight="1" x14ac:dyDescent="0.2">
      <c r="A34" s="30">
        <v>9</v>
      </c>
      <c r="B34" s="32" t="s">
        <v>1373</v>
      </c>
      <c r="C34" s="129">
        <f t="shared" si="1"/>
        <v>285</v>
      </c>
      <c r="E34" s="241">
        <v>300</v>
      </c>
    </row>
    <row r="35" spans="1:5" ht="12.75" customHeight="1" x14ac:dyDescent="0.2">
      <c r="A35" s="30">
        <v>10</v>
      </c>
      <c r="B35" s="32" t="s">
        <v>1374</v>
      </c>
      <c r="C35" s="129">
        <f t="shared" si="1"/>
        <v>332.5</v>
      </c>
      <c r="E35" s="241">
        <v>350</v>
      </c>
    </row>
    <row r="36" spans="1:5" ht="12.75" customHeight="1" x14ac:dyDescent="0.2">
      <c r="A36" s="30">
        <v>11</v>
      </c>
      <c r="B36" s="32" t="s">
        <v>1375</v>
      </c>
      <c r="C36" s="129">
        <f t="shared" si="1"/>
        <v>285</v>
      </c>
      <c r="E36" s="241">
        <v>300</v>
      </c>
    </row>
    <row r="37" spans="1:5" ht="12.75" customHeight="1" x14ac:dyDescent="0.2">
      <c r="A37" s="30">
        <v>12</v>
      </c>
      <c r="B37" s="32" t="s">
        <v>1376</v>
      </c>
      <c r="C37" s="129">
        <f t="shared" si="1"/>
        <v>74.099999999999994</v>
      </c>
      <c r="E37" s="241">
        <v>78</v>
      </c>
    </row>
    <row r="38" spans="1:5" ht="12.75" customHeight="1" x14ac:dyDescent="0.2">
      <c r="A38" s="30">
        <v>13</v>
      </c>
      <c r="B38" s="32" t="s">
        <v>1377</v>
      </c>
      <c r="C38" s="129">
        <f t="shared" si="1"/>
        <v>285</v>
      </c>
      <c r="E38" s="241">
        <v>300</v>
      </c>
    </row>
    <row r="39" spans="1:5" ht="12.75" customHeight="1" x14ac:dyDescent="0.2">
      <c r="A39" s="30">
        <v>14</v>
      </c>
      <c r="B39" s="32" t="s">
        <v>1378</v>
      </c>
      <c r="C39" s="129">
        <f t="shared" si="1"/>
        <v>71.25</v>
      </c>
      <c r="E39" s="241">
        <v>75</v>
      </c>
    </row>
    <row r="40" spans="1:5" ht="24.2" customHeight="1" x14ac:dyDescent="0.2">
      <c r="A40" s="573"/>
      <c r="B40" s="573"/>
      <c r="C40" s="573"/>
    </row>
    <row r="41" spans="1:5" ht="31.5" customHeight="1" x14ac:dyDescent="0.2">
      <c r="A41" s="593" t="s">
        <v>2749</v>
      </c>
      <c r="B41" s="577"/>
      <c r="C41" s="577"/>
    </row>
    <row r="42" spans="1:5" ht="22.5" customHeight="1" x14ac:dyDescent="0.2">
      <c r="A42" s="31" t="s">
        <v>261</v>
      </c>
      <c r="B42" s="51" t="s">
        <v>86</v>
      </c>
      <c r="C42" s="25" t="s">
        <v>1344</v>
      </c>
    </row>
    <row r="43" spans="1:5" ht="12.75" customHeight="1" x14ac:dyDescent="0.2">
      <c r="A43" s="30">
        <v>1</v>
      </c>
      <c r="B43" s="32" t="s">
        <v>1379</v>
      </c>
      <c r="C43" s="129">
        <f t="shared" ref="C43" si="2">0.95*E43</f>
        <v>451.25</v>
      </c>
      <c r="E43" s="218">
        <v>475</v>
      </c>
    </row>
  </sheetData>
  <sheetProtection algorithmName="SHA-512" hashValue="IOQ8Y3nGF4pf/VtNzKJMBRJkywQEpatyK67Xk8AJFNkCRbKL7xTQ698zryguOFY6F2DhCxV6xQ2N3GivXgzSjA==" saltValue="z6otosYwlWIaw943qW4+qg==" spinCount="100000" sheet="1" objects="1" scenarios="1"/>
  <mergeCells count="5">
    <mergeCell ref="A1:C1"/>
    <mergeCell ref="A23:C23"/>
    <mergeCell ref="A24:C24"/>
    <mergeCell ref="A40:C40"/>
    <mergeCell ref="A41:C41"/>
  </mergeCells>
  <pageMargins left="0.7" right="0.7" top="0.75" bottom="0.75" header="0.3" footer="0.3"/>
  <pageSetup paperSize="9" scale="93" orientation="portrait" verticalDpi="0" r:id="rId1"/>
  <colBreaks count="1" manualBreakCount="1">
    <brk id="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45" zoomScaleNormal="145" workbookViewId="0">
      <selection activeCell="B20" sqref="B20"/>
    </sheetView>
  </sheetViews>
  <sheetFormatPr defaultRowHeight="12.75" x14ac:dyDescent="0.2"/>
  <cols>
    <col min="1" max="1" width="8.1640625" customWidth="1"/>
    <col min="2" max="2" width="74.1640625" customWidth="1"/>
    <col min="3" max="3" width="10.83203125" customWidth="1"/>
    <col min="4" max="4" width="9.33203125" style="53"/>
    <col min="5" max="5" width="9.33203125" style="215"/>
    <col min="6" max="6" width="9.33203125" style="53"/>
  </cols>
  <sheetData>
    <row r="1" spans="1:5" ht="26.85" customHeight="1" x14ac:dyDescent="0.2">
      <c r="A1" s="593" t="s">
        <v>2751</v>
      </c>
      <c r="B1" s="577"/>
      <c r="C1" s="577"/>
    </row>
    <row r="2" spans="1:5" ht="22.5" customHeight="1" x14ac:dyDescent="0.2">
      <c r="A2" s="28" t="s">
        <v>261</v>
      </c>
      <c r="B2" s="28" t="s">
        <v>86</v>
      </c>
      <c r="C2" s="132" t="s">
        <v>2750</v>
      </c>
    </row>
    <row r="3" spans="1:5" ht="12" customHeight="1" x14ac:dyDescent="0.2">
      <c r="A3" s="27">
        <v>1</v>
      </c>
      <c r="B3" s="14" t="s">
        <v>1380</v>
      </c>
      <c r="C3" s="9"/>
    </row>
    <row r="4" spans="1:5" ht="12.75" customHeight="1" x14ac:dyDescent="0.2">
      <c r="A4" s="40" t="s">
        <v>1381</v>
      </c>
      <c r="B4" s="32" t="s">
        <v>1382</v>
      </c>
      <c r="C4" s="146">
        <f>0.95*E4</f>
        <v>9215</v>
      </c>
      <c r="E4" s="218">
        <v>9700</v>
      </c>
    </row>
    <row r="5" spans="1:5" ht="12.75" customHeight="1" x14ac:dyDescent="0.2">
      <c r="A5" s="40" t="s">
        <v>1383</v>
      </c>
      <c r="B5" s="32" t="s">
        <v>1384</v>
      </c>
      <c r="C5" s="146">
        <f t="shared" ref="C5:C14" si="0">0.95*E5</f>
        <v>12635</v>
      </c>
      <c r="E5" s="218">
        <v>13300</v>
      </c>
    </row>
    <row r="6" spans="1:5" ht="12.75" customHeight="1" x14ac:dyDescent="0.2">
      <c r="A6" s="40" t="s">
        <v>1385</v>
      </c>
      <c r="B6" s="32" t="s">
        <v>1386</v>
      </c>
      <c r="C6" s="146">
        <f t="shared" si="0"/>
        <v>18335</v>
      </c>
      <c r="E6" s="218">
        <v>19300</v>
      </c>
    </row>
    <row r="7" spans="1:5" ht="12.75" customHeight="1" x14ac:dyDescent="0.2">
      <c r="A7" s="40" t="s">
        <v>1387</v>
      </c>
      <c r="B7" s="32" t="s">
        <v>1388</v>
      </c>
      <c r="C7" s="146">
        <f t="shared" si="0"/>
        <v>11495</v>
      </c>
      <c r="E7" s="218">
        <v>12100</v>
      </c>
    </row>
    <row r="8" spans="1:5" ht="12.75" customHeight="1" x14ac:dyDescent="0.2">
      <c r="A8" s="40" t="s">
        <v>1389</v>
      </c>
      <c r="B8" s="32" t="s">
        <v>1390</v>
      </c>
      <c r="C8" s="146">
        <f t="shared" si="0"/>
        <v>11495</v>
      </c>
      <c r="E8" s="218">
        <v>12100</v>
      </c>
    </row>
    <row r="9" spans="1:5" ht="12.75" customHeight="1" x14ac:dyDescent="0.2">
      <c r="A9" s="52">
        <v>2</v>
      </c>
      <c r="B9" s="44" t="s">
        <v>1391</v>
      </c>
      <c r="C9" s="146"/>
      <c r="E9" s="217"/>
    </row>
    <row r="10" spans="1:5" ht="12.75" customHeight="1" x14ac:dyDescent="0.2">
      <c r="A10" s="40" t="s">
        <v>1381</v>
      </c>
      <c r="B10" s="32" t="s">
        <v>1392</v>
      </c>
      <c r="C10" s="146">
        <f t="shared" si="0"/>
        <v>2375</v>
      </c>
      <c r="E10" s="218">
        <v>2500</v>
      </c>
    </row>
    <row r="11" spans="1:5" ht="12.75" customHeight="1" x14ac:dyDescent="0.2">
      <c r="A11" s="40" t="s">
        <v>1383</v>
      </c>
      <c r="B11" s="32" t="s">
        <v>1393</v>
      </c>
      <c r="C11" s="146">
        <f t="shared" si="0"/>
        <v>2850</v>
      </c>
      <c r="E11" s="218">
        <v>3000</v>
      </c>
    </row>
    <row r="12" spans="1:5" ht="12.75" customHeight="1" x14ac:dyDescent="0.2">
      <c r="A12" s="40" t="s">
        <v>1385</v>
      </c>
      <c r="B12" s="32" t="s">
        <v>1394</v>
      </c>
      <c r="C12" s="146">
        <f t="shared" si="0"/>
        <v>3800</v>
      </c>
      <c r="E12" s="218">
        <v>4000</v>
      </c>
    </row>
    <row r="13" spans="1:5" ht="12.75" customHeight="1" x14ac:dyDescent="0.2">
      <c r="A13" s="40" t="s">
        <v>1387</v>
      </c>
      <c r="B13" s="32" t="s">
        <v>1395</v>
      </c>
      <c r="C13" s="146">
        <f t="shared" si="0"/>
        <v>17100</v>
      </c>
      <c r="E13" s="218">
        <v>18000</v>
      </c>
    </row>
    <row r="14" spans="1:5" ht="12.75" customHeight="1" x14ac:dyDescent="0.2">
      <c r="A14" s="52">
        <v>3</v>
      </c>
      <c r="B14" s="44" t="s">
        <v>1396</v>
      </c>
      <c r="C14" s="146">
        <f t="shared" si="0"/>
        <v>1425</v>
      </c>
      <c r="E14" s="218">
        <v>1500</v>
      </c>
    </row>
    <row r="15" spans="1:5" ht="12.75" customHeight="1" x14ac:dyDescent="0.2">
      <c r="A15" s="52">
        <v>4</v>
      </c>
      <c r="B15" s="44" t="s">
        <v>1397</v>
      </c>
      <c r="C15" s="146">
        <v>800</v>
      </c>
      <c r="E15" s="267">
        <v>800</v>
      </c>
    </row>
  </sheetData>
  <sheetProtection algorithmName="SHA-512" hashValue="+Hb2wL5cuPYI8P+ZUvB9z9sgeefNpGDdXho8Z4n0wm/50y78JfBNXZDKLRKoISgD7Xj8OQMHKpwS4JABGwdG/Q==" saltValue="gND/N0fvjp+1AazBS49+UQ==" spinCount="100000" sheet="1" objects="1" scenarios="1"/>
  <mergeCells count="1">
    <mergeCell ref="A1:C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zoomScaleNormal="100" workbookViewId="0">
      <selection activeCell="B20" sqref="B20"/>
    </sheetView>
  </sheetViews>
  <sheetFormatPr defaultRowHeight="12.75" x14ac:dyDescent="0.2"/>
  <cols>
    <col min="1" max="1" width="85" customWidth="1"/>
    <col min="2" max="2" width="0.1640625" hidden="1" customWidth="1"/>
    <col min="3" max="3" width="16.5" customWidth="1"/>
    <col min="4" max="4" width="9.33203125" style="53"/>
    <col min="5" max="5" width="9.33203125" style="215"/>
    <col min="6" max="7" width="9.33203125" style="53"/>
  </cols>
  <sheetData>
    <row r="1" spans="1:6" ht="34.5" customHeight="1" x14ac:dyDescent="0.2">
      <c r="A1" s="594" t="s">
        <v>2752</v>
      </c>
      <c r="B1" s="595"/>
      <c r="C1" s="596"/>
    </row>
    <row r="2" spans="1:6" ht="25.5" customHeight="1" x14ac:dyDescent="0.2">
      <c r="A2" s="249" t="s">
        <v>1398</v>
      </c>
      <c r="B2" s="151"/>
      <c r="C2" s="250" t="s">
        <v>2750</v>
      </c>
    </row>
    <row r="3" spans="1:6" ht="17.100000000000001" customHeight="1" x14ac:dyDescent="0.2">
      <c r="A3" s="251" t="s">
        <v>1399</v>
      </c>
      <c r="B3" s="100"/>
      <c r="C3" s="252"/>
    </row>
    <row r="4" spans="1:6" ht="17.100000000000001" customHeight="1" x14ac:dyDescent="0.2">
      <c r="A4" s="253" t="s">
        <v>1400</v>
      </c>
      <c r="B4" s="147"/>
      <c r="C4" s="254">
        <f>0.95*E4</f>
        <v>9975</v>
      </c>
      <c r="E4" s="264">
        <v>10500</v>
      </c>
      <c r="F4" s="302"/>
    </row>
    <row r="5" spans="1:6" ht="17.100000000000001" customHeight="1" x14ac:dyDescent="0.2">
      <c r="A5" s="253" t="s">
        <v>1401</v>
      </c>
      <c r="B5" s="147"/>
      <c r="C5" s="254">
        <f t="shared" ref="C5:C11" si="0">0.95*E5</f>
        <v>6650</v>
      </c>
      <c r="E5" s="264">
        <v>7000</v>
      </c>
      <c r="F5" s="302"/>
    </row>
    <row r="6" spans="1:6" ht="17.100000000000001" customHeight="1" x14ac:dyDescent="0.2">
      <c r="A6" s="253" t="s">
        <v>1402</v>
      </c>
      <c r="B6" s="147"/>
      <c r="C6" s="254">
        <f t="shared" si="0"/>
        <v>2850</v>
      </c>
      <c r="E6" s="264">
        <v>3000</v>
      </c>
      <c r="F6" s="302"/>
    </row>
    <row r="7" spans="1:6" ht="17.100000000000001" customHeight="1" x14ac:dyDescent="0.2">
      <c r="A7" s="253" t="s">
        <v>1403</v>
      </c>
      <c r="B7" s="147"/>
      <c r="C7" s="254">
        <f t="shared" si="0"/>
        <v>12635</v>
      </c>
      <c r="E7" s="264">
        <v>13300</v>
      </c>
      <c r="F7" s="302"/>
    </row>
    <row r="8" spans="1:6" ht="17.100000000000001" customHeight="1" x14ac:dyDescent="0.2">
      <c r="A8" s="253" t="s">
        <v>1404</v>
      </c>
      <c r="B8" s="147"/>
      <c r="C8" s="254">
        <f t="shared" si="0"/>
        <v>1425</v>
      </c>
      <c r="E8" s="264">
        <v>1500</v>
      </c>
      <c r="F8" s="302"/>
    </row>
    <row r="9" spans="1:6" ht="17.100000000000001" customHeight="1" x14ac:dyDescent="0.2">
      <c r="A9" s="253" t="s">
        <v>1405</v>
      </c>
      <c r="B9" s="147"/>
      <c r="C9" s="254">
        <f t="shared" si="0"/>
        <v>18335</v>
      </c>
      <c r="E9" s="264">
        <v>19300</v>
      </c>
      <c r="F9" s="302"/>
    </row>
    <row r="10" spans="1:6" ht="17.100000000000001" customHeight="1" x14ac:dyDescent="0.2">
      <c r="A10" s="253" t="s">
        <v>1406</v>
      </c>
      <c r="B10" s="147"/>
      <c r="C10" s="254">
        <f t="shared" si="0"/>
        <v>11495</v>
      </c>
      <c r="E10" s="264">
        <v>12100</v>
      </c>
      <c r="F10" s="302"/>
    </row>
    <row r="11" spans="1:6" ht="17.100000000000001" customHeight="1" x14ac:dyDescent="0.2">
      <c r="A11" s="253" t="s">
        <v>1407</v>
      </c>
      <c r="B11" s="147"/>
      <c r="C11" s="254">
        <f t="shared" si="0"/>
        <v>11495</v>
      </c>
      <c r="E11" s="264">
        <v>12100</v>
      </c>
      <c r="F11" s="302"/>
    </row>
    <row r="12" spans="1:6" ht="17.100000000000001" customHeight="1" x14ac:dyDescent="0.2">
      <c r="A12" s="255"/>
      <c r="B12" s="150"/>
      <c r="C12" s="256"/>
    </row>
    <row r="13" spans="1:6" ht="17.100000000000001" customHeight="1" x14ac:dyDescent="0.2">
      <c r="A13" s="257" t="s">
        <v>1408</v>
      </c>
      <c r="B13" s="100"/>
      <c r="C13" s="254"/>
    </row>
    <row r="14" spans="1:6" ht="17.100000000000001" customHeight="1" x14ac:dyDescent="0.2">
      <c r="A14" s="253" t="s">
        <v>1409</v>
      </c>
      <c r="B14" s="147"/>
      <c r="C14" s="254">
        <f t="shared" ref="C14:C26" si="1">0.95*E14</f>
        <v>5225</v>
      </c>
      <c r="E14" s="264">
        <v>5500</v>
      </c>
      <c r="F14" s="302"/>
    </row>
    <row r="15" spans="1:6" ht="17.100000000000001" customHeight="1" x14ac:dyDescent="0.2">
      <c r="A15" s="253" t="s">
        <v>1410</v>
      </c>
      <c r="B15" s="147"/>
      <c r="C15" s="254">
        <f t="shared" si="1"/>
        <v>6175</v>
      </c>
      <c r="E15" s="264">
        <v>6500</v>
      </c>
      <c r="F15" s="302"/>
    </row>
    <row r="16" spans="1:6" ht="17.100000000000001" customHeight="1" x14ac:dyDescent="0.2">
      <c r="A16" s="253" t="s">
        <v>1411</v>
      </c>
      <c r="B16" s="147"/>
      <c r="C16" s="254">
        <f t="shared" si="1"/>
        <v>7125</v>
      </c>
      <c r="E16" s="264">
        <v>7500</v>
      </c>
      <c r="F16" s="302"/>
    </row>
    <row r="17" spans="1:6" ht="17.100000000000001" customHeight="1" x14ac:dyDescent="0.2">
      <c r="A17" s="253" t="s">
        <v>1412</v>
      </c>
      <c r="B17" s="147"/>
      <c r="C17" s="254">
        <f t="shared" si="1"/>
        <v>17100</v>
      </c>
      <c r="E17" s="264">
        <v>18000</v>
      </c>
      <c r="F17" s="302"/>
    </row>
    <row r="18" spans="1:6" ht="17.100000000000001" customHeight="1" x14ac:dyDescent="0.2">
      <c r="A18" s="253" t="s">
        <v>1413</v>
      </c>
      <c r="B18" s="147"/>
      <c r="C18" s="254">
        <f t="shared" si="1"/>
        <v>4275</v>
      </c>
      <c r="E18" s="264">
        <v>4500</v>
      </c>
      <c r="F18" s="302"/>
    </row>
    <row r="19" spans="1:6" ht="17.100000000000001" customHeight="1" x14ac:dyDescent="0.2">
      <c r="A19" s="253" t="s">
        <v>1414</v>
      </c>
      <c r="B19" s="148"/>
      <c r="C19" s="254">
        <f t="shared" si="1"/>
        <v>1140</v>
      </c>
      <c r="E19" s="265">
        <v>1200</v>
      </c>
      <c r="F19" s="303"/>
    </row>
    <row r="20" spans="1:6" ht="17.100000000000001" customHeight="1" x14ac:dyDescent="0.2">
      <c r="A20" s="253" t="s">
        <v>1415</v>
      </c>
      <c r="B20" s="149"/>
      <c r="C20" s="254">
        <f t="shared" si="1"/>
        <v>855</v>
      </c>
      <c r="E20" s="266">
        <v>900</v>
      </c>
      <c r="F20" s="304"/>
    </row>
    <row r="21" spans="1:6" ht="17.100000000000001" customHeight="1" x14ac:dyDescent="0.2">
      <c r="A21" s="253" t="s">
        <v>1416</v>
      </c>
      <c r="B21" s="148"/>
      <c r="C21" s="254">
        <f t="shared" si="1"/>
        <v>1710</v>
      </c>
      <c r="E21" s="265">
        <v>1800</v>
      </c>
      <c r="F21" s="303"/>
    </row>
    <row r="22" spans="1:6" ht="17.100000000000001" customHeight="1" x14ac:dyDescent="0.2">
      <c r="A22" s="253" t="s">
        <v>1417</v>
      </c>
      <c r="B22" s="148"/>
      <c r="C22" s="254">
        <f t="shared" si="1"/>
        <v>7980</v>
      </c>
      <c r="E22" s="265">
        <v>8400</v>
      </c>
      <c r="F22" s="303"/>
    </row>
    <row r="23" spans="1:6" ht="17.100000000000001" customHeight="1" x14ac:dyDescent="0.2">
      <c r="A23" s="253" t="s">
        <v>1418</v>
      </c>
      <c r="B23" s="147"/>
      <c r="C23" s="254">
        <f t="shared" si="1"/>
        <v>6412.5</v>
      </c>
      <c r="E23" s="264">
        <v>6750</v>
      </c>
      <c r="F23" s="302"/>
    </row>
    <row r="24" spans="1:6" ht="17.100000000000001" customHeight="1" x14ac:dyDescent="0.2">
      <c r="A24" s="253" t="s">
        <v>1419</v>
      </c>
      <c r="B24" s="147"/>
      <c r="C24" s="254">
        <f t="shared" si="1"/>
        <v>1501</v>
      </c>
      <c r="E24" s="264">
        <v>1580</v>
      </c>
      <c r="F24" s="302"/>
    </row>
    <row r="25" spans="1:6" ht="17.100000000000001" customHeight="1" x14ac:dyDescent="0.2">
      <c r="A25" s="253" t="s">
        <v>1420</v>
      </c>
      <c r="B25" s="148"/>
      <c r="C25" s="254">
        <f t="shared" si="1"/>
        <v>1140</v>
      </c>
      <c r="E25" s="265">
        <v>1200</v>
      </c>
      <c r="F25" s="303"/>
    </row>
    <row r="26" spans="1:6" ht="16.7" customHeight="1" x14ac:dyDescent="0.2">
      <c r="A26" s="253" t="s">
        <v>1421</v>
      </c>
      <c r="B26" s="148"/>
      <c r="C26" s="254">
        <f t="shared" si="1"/>
        <v>1425</v>
      </c>
      <c r="E26" s="265">
        <v>1500</v>
      </c>
      <c r="F26" s="303"/>
    </row>
    <row r="27" spans="1:6" ht="16.7" customHeight="1" x14ac:dyDescent="0.2">
      <c r="A27" s="258"/>
      <c r="B27" s="152"/>
      <c r="C27" s="259"/>
      <c r="E27" s="265"/>
      <c r="F27" s="303"/>
    </row>
    <row r="28" spans="1:6" ht="35.25" customHeight="1" x14ac:dyDescent="0.2">
      <c r="A28" s="260" t="s">
        <v>2753</v>
      </c>
      <c r="B28" s="144"/>
      <c r="C28" s="261">
        <f>0.95*E28</f>
        <v>6175</v>
      </c>
      <c r="E28" s="215">
        <v>6500</v>
      </c>
    </row>
    <row r="29" spans="1:6" ht="12.75" customHeight="1" x14ac:dyDescent="0.2">
      <c r="A29" s="597"/>
      <c r="B29" s="598"/>
      <c r="C29" s="262"/>
    </row>
    <row r="30" spans="1:6" ht="9" customHeight="1" x14ac:dyDescent="0.2">
      <c r="A30" s="599"/>
      <c r="B30" s="600"/>
      <c r="C30" s="262"/>
    </row>
    <row r="31" spans="1:6" ht="12.75" customHeight="1" x14ac:dyDescent="0.2">
      <c r="A31" s="601" t="s">
        <v>1422</v>
      </c>
      <c r="B31" s="602"/>
      <c r="C31" s="262"/>
    </row>
    <row r="32" spans="1:6" ht="12.75" customHeight="1" x14ac:dyDescent="0.2">
      <c r="A32" s="603" t="s">
        <v>1423</v>
      </c>
      <c r="B32" s="604"/>
      <c r="C32" s="262"/>
    </row>
    <row r="33" spans="1:3" ht="12" customHeight="1" x14ac:dyDescent="0.2">
      <c r="A33" s="599"/>
      <c r="B33" s="600"/>
      <c r="C33" s="262"/>
    </row>
    <row r="34" spans="1:3" ht="12.75" customHeight="1" x14ac:dyDescent="0.2">
      <c r="A34" s="601" t="s">
        <v>1424</v>
      </c>
      <c r="B34" s="602"/>
      <c r="C34" s="262"/>
    </row>
    <row r="35" spans="1:3" ht="12.75" customHeight="1" x14ac:dyDescent="0.2">
      <c r="A35" s="603" t="s">
        <v>1425</v>
      </c>
      <c r="B35" s="604"/>
      <c r="C35" s="262"/>
    </row>
    <row r="36" spans="1:3" ht="12" customHeight="1" x14ac:dyDescent="0.2">
      <c r="A36" s="599"/>
      <c r="B36" s="600"/>
      <c r="C36" s="262"/>
    </row>
    <row r="37" spans="1:3" ht="12.75" customHeight="1" x14ac:dyDescent="0.2">
      <c r="A37" s="601" t="s">
        <v>1426</v>
      </c>
      <c r="B37" s="602"/>
      <c r="C37" s="262"/>
    </row>
    <row r="38" spans="1:3" ht="25.5" customHeight="1" x14ac:dyDescent="0.2">
      <c r="A38" s="605" t="s">
        <v>1427</v>
      </c>
      <c r="B38" s="606"/>
      <c r="C38" s="262"/>
    </row>
    <row r="39" spans="1:3" ht="12" customHeight="1" x14ac:dyDescent="0.2">
      <c r="A39" s="599"/>
      <c r="B39" s="600"/>
      <c r="C39" s="262"/>
    </row>
    <row r="40" spans="1:3" ht="12.75" customHeight="1" x14ac:dyDescent="0.2">
      <c r="A40" s="601" t="s">
        <v>1428</v>
      </c>
      <c r="B40" s="602"/>
      <c r="C40" s="262"/>
    </row>
    <row r="41" spans="1:3" ht="25.5" customHeight="1" x14ac:dyDescent="0.2">
      <c r="A41" s="605" t="s">
        <v>1429</v>
      </c>
      <c r="B41" s="606"/>
      <c r="C41" s="262"/>
    </row>
    <row r="42" spans="1:3" ht="12" customHeight="1" x14ac:dyDescent="0.2">
      <c r="A42" s="599"/>
      <c r="B42" s="600"/>
      <c r="C42" s="262"/>
    </row>
    <row r="43" spans="1:3" ht="12.75" customHeight="1" x14ac:dyDescent="0.2">
      <c r="A43" s="601" t="s">
        <v>1430</v>
      </c>
      <c r="B43" s="602"/>
      <c r="C43" s="262"/>
    </row>
    <row r="44" spans="1:3" ht="25.5" customHeight="1" x14ac:dyDescent="0.2">
      <c r="A44" s="605" t="s">
        <v>1431</v>
      </c>
      <c r="B44" s="606"/>
      <c r="C44" s="262"/>
    </row>
    <row r="45" spans="1:3" ht="12" customHeight="1" x14ac:dyDescent="0.2">
      <c r="A45" s="599"/>
      <c r="B45" s="600"/>
      <c r="C45" s="262"/>
    </row>
    <row r="46" spans="1:3" ht="12.75" customHeight="1" x14ac:dyDescent="0.2">
      <c r="A46" s="601" t="s">
        <v>1432</v>
      </c>
      <c r="B46" s="602"/>
      <c r="C46" s="262"/>
    </row>
    <row r="47" spans="1:3" ht="12.75" customHeight="1" x14ac:dyDescent="0.2">
      <c r="A47" s="607" t="s">
        <v>1433</v>
      </c>
      <c r="B47" s="608"/>
      <c r="C47" s="262"/>
    </row>
    <row r="48" spans="1:3" ht="12.75" customHeight="1" x14ac:dyDescent="0.2">
      <c r="A48" s="611" t="s">
        <v>1434</v>
      </c>
      <c r="B48" s="612"/>
      <c r="C48" s="262"/>
    </row>
    <row r="49" spans="1:5" ht="12" customHeight="1" x14ac:dyDescent="0.2">
      <c r="A49" s="599"/>
      <c r="B49" s="600"/>
      <c r="C49" s="262"/>
    </row>
    <row r="50" spans="1:5" ht="12.75" customHeight="1" x14ac:dyDescent="0.2">
      <c r="A50" s="613" t="s">
        <v>1435</v>
      </c>
      <c r="B50" s="614"/>
      <c r="C50" s="262"/>
    </row>
    <row r="51" spans="1:5" ht="12.75" customHeight="1" x14ac:dyDescent="0.2">
      <c r="A51" s="607" t="s">
        <v>1436</v>
      </c>
      <c r="B51" s="608"/>
      <c r="C51" s="262"/>
    </row>
    <row r="52" spans="1:5" ht="12.75" customHeight="1" x14ac:dyDescent="0.2">
      <c r="A52" s="609" t="s">
        <v>1437</v>
      </c>
      <c r="B52" s="610"/>
      <c r="C52" s="262"/>
    </row>
    <row r="53" spans="1:5" ht="12.75" customHeight="1" x14ac:dyDescent="0.2">
      <c r="A53" s="609" t="s">
        <v>1438</v>
      </c>
      <c r="B53" s="610"/>
      <c r="C53" s="262"/>
    </row>
    <row r="54" spans="1:5" ht="38.25" customHeight="1" x14ac:dyDescent="0.2">
      <c r="A54" s="615" t="s">
        <v>1439</v>
      </c>
      <c r="B54" s="616"/>
      <c r="C54" s="262"/>
    </row>
    <row r="55" spans="1:5" ht="27.75" customHeight="1" x14ac:dyDescent="0.2">
      <c r="A55" s="617" t="s">
        <v>1440</v>
      </c>
      <c r="B55" s="618"/>
      <c r="C55" s="262"/>
    </row>
    <row r="56" spans="1:5" ht="29.25" customHeight="1" x14ac:dyDescent="0.2">
      <c r="A56" s="260" t="s">
        <v>2754</v>
      </c>
      <c r="B56" s="153"/>
      <c r="C56" s="261">
        <f>0.95*E56</f>
        <v>3325</v>
      </c>
      <c r="E56" s="215">
        <v>3500</v>
      </c>
    </row>
    <row r="57" spans="1:5" ht="19.7" customHeight="1" x14ac:dyDescent="0.2">
      <c r="A57" s="597"/>
      <c r="B57" s="598"/>
      <c r="C57" s="262"/>
    </row>
    <row r="58" spans="1:5" ht="12.75" customHeight="1" x14ac:dyDescent="0.2">
      <c r="A58" s="607" t="s">
        <v>1441</v>
      </c>
      <c r="B58" s="608"/>
      <c r="C58" s="262"/>
    </row>
    <row r="59" spans="1:5" ht="12.75" customHeight="1" x14ac:dyDescent="0.2">
      <c r="A59" s="609" t="s">
        <v>1442</v>
      </c>
      <c r="B59" s="610"/>
      <c r="C59" s="262"/>
    </row>
    <row r="60" spans="1:5" ht="12.75" customHeight="1" x14ac:dyDescent="0.2">
      <c r="A60" s="609" t="s">
        <v>1443</v>
      </c>
      <c r="B60" s="610"/>
      <c r="C60" s="262"/>
    </row>
    <row r="61" spans="1:5" ht="12.75" customHeight="1" x14ac:dyDescent="0.2">
      <c r="A61" s="609" t="s">
        <v>1444</v>
      </c>
      <c r="B61" s="610"/>
      <c r="C61" s="262"/>
    </row>
    <row r="62" spans="1:5" ht="12.75" customHeight="1" x14ac:dyDescent="0.2">
      <c r="A62" s="609" t="s">
        <v>391</v>
      </c>
      <c r="B62" s="610"/>
      <c r="C62" s="262"/>
    </row>
    <row r="63" spans="1:5" ht="12.75" customHeight="1" x14ac:dyDescent="0.2">
      <c r="A63" s="609" t="s">
        <v>1445</v>
      </c>
      <c r="B63" s="610"/>
      <c r="C63" s="262"/>
    </row>
    <row r="64" spans="1:5" ht="12.75" customHeight="1" x14ac:dyDescent="0.2">
      <c r="A64" s="609" t="s">
        <v>629</v>
      </c>
      <c r="B64" s="610"/>
      <c r="C64" s="262"/>
    </row>
    <row r="65" spans="1:5" ht="12.75" customHeight="1" x14ac:dyDescent="0.2">
      <c r="A65" s="609" t="s">
        <v>386</v>
      </c>
      <c r="B65" s="610"/>
      <c r="C65" s="262"/>
    </row>
    <row r="66" spans="1:5" ht="12.75" customHeight="1" x14ac:dyDescent="0.2">
      <c r="A66" s="609" t="s">
        <v>1446</v>
      </c>
      <c r="B66" s="610"/>
      <c r="C66" s="262"/>
    </row>
    <row r="67" spans="1:5" ht="12.75" customHeight="1" x14ac:dyDescent="0.2">
      <c r="A67" s="609" t="s">
        <v>1447</v>
      </c>
      <c r="B67" s="610"/>
      <c r="C67" s="262"/>
    </row>
    <row r="68" spans="1:5" ht="12.75" customHeight="1" x14ac:dyDescent="0.2">
      <c r="A68" s="609" t="s">
        <v>1448</v>
      </c>
      <c r="B68" s="610"/>
      <c r="C68" s="262"/>
    </row>
    <row r="69" spans="1:5" ht="12.75" customHeight="1" x14ac:dyDescent="0.2">
      <c r="A69" s="609" t="s">
        <v>1449</v>
      </c>
      <c r="B69" s="610"/>
      <c r="C69" s="262"/>
    </row>
    <row r="70" spans="1:5" ht="12.75" customHeight="1" x14ac:dyDescent="0.2">
      <c r="A70" s="611" t="s">
        <v>1434</v>
      </c>
      <c r="B70" s="612"/>
      <c r="C70" s="262"/>
    </row>
    <row r="71" spans="1:5" ht="12" customHeight="1" x14ac:dyDescent="0.2">
      <c r="A71" s="599"/>
      <c r="B71" s="600"/>
      <c r="C71" s="262"/>
    </row>
    <row r="72" spans="1:5" ht="12.75" customHeight="1" x14ac:dyDescent="0.2">
      <c r="A72" s="601" t="s">
        <v>1450</v>
      </c>
      <c r="B72" s="602"/>
      <c r="C72" s="262"/>
    </row>
    <row r="73" spans="1:5" ht="12.75" customHeight="1" x14ac:dyDescent="0.2">
      <c r="A73" s="601" t="s">
        <v>1451</v>
      </c>
      <c r="B73" s="602"/>
      <c r="C73" s="262"/>
    </row>
    <row r="74" spans="1:5" ht="27" customHeight="1" x14ac:dyDescent="0.2">
      <c r="A74" s="626" t="s">
        <v>1452</v>
      </c>
      <c r="B74" s="627"/>
      <c r="C74" s="262"/>
    </row>
    <row r="75" spans="1:5" ht="36.200000000000003" customHeight="1" x14ac:dyDescent="0.2">
      <c r="A75" s="625"/>
      <c r="B75" s="573"/>
      <c r="C75" s="262"/>
    </row>
    <row r="76" spans="1:5" ht="30.75" customHeight="1" x14ac:dyDescent="0.2">
      <c r="A76" s="260" t="s">
        <v>2755</v>
      </c>
      <c r="B76" s="153"/>
      <c r="C76" s="261">
        <f>0.95*E76</f>
        <v>1425</v>
      </c>
      <c r="E76" s="215">
        <v>1500</v>
      </c>
    </row>
    <row r="77" spans="1:5" ht="19.5" hidden="1" customHeight="1" x14ac:dyDescent="0.2">
      <c r="A77" s="628"/>
      <c r="B77" s="629"/>
      <c r="C77" s="262"/>
    </row>
    <row r="78" spans="1:5" ht="12.75" customHeight="1" x14ac:dyDescent="0.2">
      <c r="A78" s="607" t="s">
        <v>1453</v>
      </c>
      <c r="B78" s="608"/>
      <c r="C78" s="262"/>
    </row>
    <row r="79" spans="1:5" ht="12.75" customHeight="1" x14ac:dyDescent="0.2">
      <c r="A79" s="609" t="s">
        <v>1454</v>
      </c>
      <c r="B79" s="610"/>
      <c r="C79" s="262"/>
    </row>
    <row r="80" spans="1:5" ht="12.75" customHeight="1" x14ac:dyDescent="0.2">
      <c r="A80" s="609" t="s">
        <v>1443</v>
      </c>
      <c r="B80" s="610"/>
      <c r="C80" s="262"/>
    </row>
    <row r="81" spans="1:5" ht="12.75" customHeight="1" x14ac:dyDescent="0.2">
      <c r="A81" s="609" t="s">
        <v>1455</v>
      </c>
      <c r="B81" s="610"/>
      <c r="C81" s="262"/>
    </row>
    <row r="82" spans="1:5" ht="23.1" customHeight="1" x14ac:dyDescent="0.2">
      <c r="A82" s="611" t="s">
        <v>1456</v>
      </c>
      <c r="B82" s="612"/>
      <c r="C82" s="262"/>
    </row>
    <row r="83" spans="1:5" ht="12.75" customHeight="1" x14ac:dyDescent="0.2">
      <c r="A83" s="601" t="s">
        <v>1435</v>
      </c>
      <c r="B83" s="602"/>
      <c r="C83" s="262"/>
    </row>
    <row r="84" spans="1:5" ht="12.75" customHeight="1" x14ac:dyDescent="0.2">
      <c r="A84" s="619" t="s">
        <v>1457</v>
      </c>
      <c r="B84" s="620"/>
      <c r="C84" s="262"/>
    </row>
    <row r="85" spans="1:5" ht="12.75" customHeight="1" x14ac:dyDescent="0.2">
      <c r="A85" s="621" t="s">
        <v>1458</v>
      </c>
      <c r="B85" s="622"/>
      <c r="C85" s="262"/>
    </row>
    <row r="86" spans="1:5" ht="27" customHeight="1" x14ac:dyDescent="0.2">
      <c r="A86" s="623" t="s">
        <v>1459</v>
      </c>
      <c r="B86" s="624"/>
      <c r="C86" s="262"/>
    </row>
    <row r="87" spans="1:5" ht="36.200000000000003" customHeight="1" x14ac:dyDescent="0.2">
      <c r="A87" s="625"/>
      <c r="B87" s="573"/>
      <c r="C87" s="262"/>
    </row>
    <row r="88" spans="1:5" ht="33.75" customHeight="1" x14ac:dyDescent="0.2">
      <c r="A88" s="260" t="s">
        <v>2756</v>
      </c>
      <c r="B88" s="153"/>
      <c r="C88" s="261">
        <f>0.95*E88</f>
        <v>1425</v>
      </c>
      <c r="E88" s="215">
        <v>1500</v>
      </c>
    </row>
    <row r="89" spans="1:5" ht="12.75" customHeight="1" x14ac:dyDescent="0.2">
      <c r="A89" s="607" t="s">
        <v>407</v>
      </c>
      <c r="B89" s="608"/>
      <c r="C89" s="262"/>
    </row>
    <row r="90" spans="1:5" ht="12.75" customHeight="1" x14ac:dyDescent="0.2">
      <c r="A90" s="609" t="s">
        <v>1443</v>
      </c>
      <c r="B90" s="610"/>
      <c r="C90" s="262"/>
    </row>
    <row r="91" spans="1:5" ht="12.75" customHeight="1" x14ac:dyDescent="0.2">
      <c r="A91" s="609" t="s">
        <v>1460</v>
      </c>
      <c r="B91" s="610"/>
      <c r="C91" s="262"/>
    </row>
    <row r="92" spans="1:5" ht="12.75" customHeight="1" x14ac:dyDescent="0.2">
      <c r="A92" s="609" t="s">
        <v>1453</v>
      </c>
      <c r="B92" s="610"/>
      <c r="C92" s="262"/>
    </row>
    <row r="93" spans="1:5" ht="12.75" customHeight="1" x14ac:dyDescent="0.2">
      <c r="A93" s="609" t="s">
        <v>386</v>
      </c>
      <c r="B93" s="610"/>
      <c r="C93" s="262"/>
    </row>
    <row r="94" spans="1:5" ht="12.75" customHeight="1" x14ac:dyDescent="0.2">
      <c r="A94" s="609" t="s">
        <v>1461</v>
      </c>
      <c r="B94" s="610"/>
      <c r="C94" s="262"/>
    </row>
    <row r="95" spans="1:5" ht="12.75" customHeight="1" x14ac:dyDescent="0.2">
      <c r="A95" s="609" t="s">
        <v>1462</v>
      </c>
      <c r="B95" s="610"/>
      <c r="C95" s="262"/>
    </row>
    <row r="96" spans="1:5" ht="12.75" customHeight="1" x14ac:dyDescent="0.2">
      <c r="A96" s="609" t="s">
        <v>1463</v>
      </c>
      <c r="B96" s="610"/>
      <c r="C96" s="262"/>
    </row>
    <row r="97" spans="1:5" ht="12.75" customHeight="1" x14ac:dyDescent="0.2">
      <c r="A97" s="609" t="s">
        <v>1464</v>
      </c>
      <c r="B97" s="610"/>
      <c r="C97" s="262"/>
    </row>
    <row r="98" spans="1:5" ht="12.75" customHeight="1" x14ac:dyDescent="0.2">
      <c r="A98" s="611" t="s">
        <v>1465</v>
      </c>
      <c r="B98" s="612"/>
      <c r="C98" s="262"/>
    </row>
    <row r="99" spans="1:5" ht="13.5" customHeight="1" x14ac:dyDescent="0.2">
      <c r="A99" s="630" t="s">
        <v>1466</v>
      </c>
      <c r="B99" s="631"/>
      <c r="C99" s="262"/>
    </row>
    <row r="100" spans="1:5" ht="13.5" customHeight="1" x14ac:dyDescent="0.2">
      <c r="A100" s="632" t="s">
        <v>1467</v>
      </c>
      <c r="B100" s="633"/>
      <c r="C100" s="262"/>
    </row>
    <row r="101" spans="1:5" ht="30" customHeight="1" x14ac:dyDescent="0.2">
      <c r="A101" s="260" t="s">
        <v>2757</v>
      </c>
      <c r="B101" s="153"/>
      <c r="C101" s="261">
        <f>0.95*E101</f>
        <v>2850</v>
      </c>
      <c r="E101" s="215">
        <v>3000</v>
      </c>
    </row>
    <row r="102" spans="1:5" ht="26.25" customHeight="1" x14ac:dyDescent="0.2">
      <c r="A102" s="636" t="s">
        <v>1468</v>
      </c>
      <c r="B102" s="637"/>
      <c r="C102" s="262"/>
    </row>
    <row r="103" spans="1:5" ht="12.75" customHeight="1" x14ac:dyDescent="0.2">
      <c r="A103" s="609" t="s">
        <v>1442</v>
      </c>
      <c r="B103" s="610"/>
      <c r="C103" s="262"/>
    </row>
    <row r="104" spans="1:5" ht="12.75" customHeight="1" x14ac:dyDescent="0.2">
      <c r="A104" s="609" t="s">
        <v>1469</v>
      </c>
      <c r="B104" s="610"/>
      <c r="C104" s="262"/>
    </row>
    <row r="105" spans="1:5" ht="12.75" customHeight="1" x14ac:dyDescent="0.2">
      <c r="A105" s="609" t="s">
        <v>350</v>
      </c>
      <c r="B105" s="610"/>
      <c r="C105" s="262"/>
    </row>
    <row r="106" spans="1:5" ht="12.75" customHeight="1" x14ac:dyDescent="0.2">
      <c r="A106" s="609" t="s">
        <v>354</v>
      </c>
      <c r="B106" s="610"/>
      <c r="C106" s="262"/>
    </row>
    <row r="107" spans="1:5" ht="12.75" customHeight="1" x14ac:dyDescent="0.2">
      <c r="A107" s="609" t="s">
        <v>421</v>
      </c>
      <c r="B107" s="610"/>
      <c r="C107" s="262"/>
    </row>
    <row r="108" spans="1:5" ht="12.75" customHeight="1" x14ac:dyDescent="0.2">
      <c r="A108" s="609" t="s">
        <v>1443</v>
      </c>
      <c r="B108" s="610"/>
      <c r="C108" s="262"/>
    </row>
    <row r="109" spans="1:5" ht="12.75" customHeight="1" x14ac:dyDescent="0.2">
      <c r="A109" s="609" t="s">
        <v>629</v>
      </c>
      <c r="B109" s="610"/>
      <c r="C109" s="262"/>
    </row>
    <row r="110" spans="1:5" ht="12.75" customHeight="1" x14ac:dyDescent="0.2">
      <c r="A110" s="609" t="s">
        <v>1470</v>
      </c>
      <c r="B110" s="610"/>
      <c r="C110" s="262"/>
    </row>
    <row r="111" spans="1:5" ht="12.75" customHeight="1" x14ac:dyDescent="0.2">
      <c r="A111" s="609" t="s">
        <v>1471</v>
      </c>
      <c r="B111" s="610"/>
      <c r="C111" s="262"/>
    </row>
    <row r="112" spans="1:5" ht="12.75" customHeight="1" x14ac:dyDescent="0.2">
      <c r="A112" s="609" t="s">
        <v>1453</v>
      </c>
      <c r="B112" s="610"/>
      <c r="C112" s="262"/>
    </row>
    <row r="113" spans="1:5" ht="12.75" customHeight="1" x14ac:dyDescent="0.2">
      <c r="A113" s="609" t="s">
        <v>1461</v>
      </c>
      <c r="B113" s="610"/>
      <c r="C113" s="262"/>
    </row>
    <row r="114" spans="1:5" ht="23.1" customHeight="1" x14ac:dyDescent="0.2">
      <c r="A114" s="611" t="s">
        <v>1462</v>
      </c>
      <c r="B114" s="612"/>
      <c r="C114" s="262"/>
    </row>
    <row r="115" spans="1:5" ht="13.5" customHeight="1" x14ac:dyDescent="0.2">
      <c r="A115" s="634" t="s">
        <v>1466</v>
      </c>
      <c r="B115" s="635"/>
      <c r="C115" s="262"/>
    </row>
    <row r="116" spans="1:5" ht="13.5" customHeight="1" x14ac:dyDescent="0.2">
      <c r="A116" s="634" t="s">
        <v>1472</v>
      </c>
      <c r="B116" s="635"/>
      <c r="C116" s="262"/>
    </row>
    <row r="117" spans="1:5" ht="33.75" customHeight="1" x14ac:dyDescent="0.2">
      <c r="A117" s="605"/>
      <c r="B117" s="506"/>
      <c r="C117" s="262"/>
    </row>
    <row r="118" spans="1:5" ht="29.25" customHeight="1" x14ac:dyDescent="0.2">
      <c r="A118" s="260" t="s">
        <v>2758</v>
      </c>
      <c r="B118" s="153"/>
      <c r="C118" s="261">
        <f>0.95*E118</f>
        <v>5225</v>
      </c>
      <c r="E118" s="215">
        <v>5500</v>
      </c>
    </row>
    <row r="119" spans="1:5" ht="25.5" customHeight="1" x14ac:dyDescent="0.2">
      <c r="A119" s="605" t="s">
        <v>1473</v>
      </c>
      <c r="B119" s="606"/>
      <c r="C119" s="262"/>
    </row>
    <row r="120" spans="1:5" ht="12.75" customHeight="1" x14ac:dyDescent="0.2">
      <c r="A120" s="603" t="s">
        <v>332</v>
      </c>
      <c r="B120" s="604"/>
      <c r="C120" s="262"/>
    </row>
    <row r="121" spans="1:5" ht="12.75" customHeight="1" x14ac:dyDescent="0.2">
      <c r="A121" s="603" t="s">
        <v>381</v>
      </c>
      <c r="B121" s="604"/>
      <c r="C121" s="262"/>
    </row>
    <row r="122" spans="1:5" ht="12.75" customHeight="1" x14ac:dyDescent="0.2">
      <c r="A122" s="603" t="s">
        <v>629</v>
      </c>
      <c r="B122" s="604"/>
      <c r="C122" s="262"/>
    </row>
    <row r="123" spans="1:5" ht="12.75" customHeight="1" x14ac:dyDescent="0.2">
      <c r="A123" s="603" t="s">
        <v>1474</v>
      </c>
      <c r="B123" s="604"/>
      <c r="C123" s="262"/>
    </row>
    <row r="124" spans="1:5" ht="12.75" customHeight="1" x14ac:dyDescent="0.2">
      <c r="A124" s="605" t="s">
        <v>1475</v>
      </c>
      <c r="B124" s="606"/>
      <c r="C124" s="262"/>
    </row>
    <row r="125" spans="1:5" ht="12.75" customHeight="1" x14ac:dyDescent="0.2">
      <c r="A125" s="603" t="s">
        <v>1476</v>
      </c>
      <c r="B125" s="604"/>
      <c r="C125" s="262"/>
    </row>
    <row r="126" spans="1:5" ht="12.75" customHeight="1" x14ac:dyDescent="0.2">
      <c r="A126" s="603" t="s">
        <v>1443</v>
      </c>
      <c r="B126" s="604"/>
      <c r="C126" s="262"/>
    </row>
    <row r="127" spans="1:5" ht="12.75" customHeight="1" x14ac:dyDescent="0.2">
      <c r="A127" s="603" t="s">
        <v>1461</v>
      </c>
      <c r="B127" s="604"/>
      <c r="C127" s="262"/>
    </row>
    <row r="128" spans="1:5" ht="12.75" customHeight="1" x14ac:dyDescent="0.2">
      <c r="A128" s="603" t="s">
        <v>1462</v>
      </c>
      <c r="B128" s="604"/>
      <c r="C128" s="262"/>
    </row>
    <row r="129" spans="1:3" ht="12.75" customHeight="1" x14ac:dyDescent="0.2">
      <c r="A129" s="605" t="s">
        <v>1477</v>
      </c>
      <c r="B129" s="606"/>
      <c r="C129" s="262"/>
    </row>
    <row r="130" spans="1:3" ht="12.75" customHeight="1" x14ac:dyDescent="0.2">
      <c r="A130" s="603" t="s">
        <v>750</v>
      </c>
      <c r="B130" s="604"/>
      <c r="C130" s="262"/>
    </row>
    <row r="131" spans="1:3" ht="12.75" customHeight="1" x14ac:dyDescent="0.2">
      <c r="A131" s="603" t="s">
        <v>1478</v>
      </c>
      <c r="B131" s="604"/>
      <c r="C131" s="262"/>
    </row>
    <row r="132" spans="1:3" ht="12.75" customHeight="1" x14ac:dyDescent="0.2">
      <c r="A132" s="603" t="s">
        <v>1446</v>
      </c>
      <c r="B132" s="604"/>
      <c r="C132" s="262"/>
    </row>
    <row r="133" spans="1:3" ht="12.75" customHeight="1" x14ac:dyDescent="0.2">
      <c r="A133" s="603" t="s">
        <v>1479</v>
      </c>
      <c r="B133" s="604"/>
      <c r="C133" s="262"/>
    </row>
    <row r="134" spans="1:3" ht="13.5" customHeight="1" x14ac:dyDescent="0.2">
      <c r="A134" s="634" t="s">
        <v>1466</v>
      </c>
      <c r="B134" s="635"/>
      <c r="C134" s="262"/>
    </row>
    <row r="135" spans="1:3" ht="13.5" customHeight="1" thickBot="1" x14ac:dyDescent="0.25">
      <c r="A135" s="638" t="s">
        <v>1480</v>
      </c>
      <c r="B135" s="639"/>
      <c r="C135" s="263"/>
    </row>
  </sheetData>
  <sheetProtection algorithmName="SHA-512" hashValue="JFpYaJxGwnv0ciNFXdy2qShZi/TFsoXNPti0seXuj/sr+dgphfdV3jPK6Yeph4zIuibEbpyIQqpXnIF4384EAg==" saltValue="HV9VdpZB6b0GK4VsM2jQQw==" spinCount="100000" sheet="1" objects="1" scenarios="1"/>
  <mergeCells count="103">
    <mergeCell ref="A128:B128"/>
    <mergeCell ref="A129:B129"/>
    <mergeCell ref="A130:B130"/>
    <mergeCell ref="A131:B131"/>
    <mergeCell ref="A132:B132"/>
    <mergeCell ref="A133:B133"/>
    <mergeCell ref="A134:B134"/>
    <mergeCell ref="A135:B135"/>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9:B89"/>
    <mergeCell ref="A90:B90"/>
    <mergeCell ref="A91:B91"/>
    <mergeCell ref="A74:B74"/>
    <mergeCell ref="A75:B75"/>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46:B4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7:B37"/>
    <mergeCell ref="A38:B38"/>
    <mergeCell ref="A39:B39"/>
    <mergeCell ref="A40:B40"/>
    <mergeCell ref="A41:B41"/>
    <mergeCell ref="A42:B42"/>
    <mergeCell ref="A43:B43"/>
    <mergeCell ref="A44:B44"/>
    <mergeCell ref="A45:B45"/>
    <mergeCell ref="A1:C1"/>
    <mergeCell ref="A29:B29"/>
    <mergeCell ref="A30:B30"/>
    <mergeCell ref="A31:B31"/>
    <mergeCell ref="A32:B32"/>
    <mergeCell ref="A33:B33"/>
    <mergeCell ref="A34:B34"/>
    <mergeCell ref="A35:B35"/>
    <mergeCell ref="A36:B36"/>
  </mergeCells>
  <pageMargins left="0.7" right="0.7" top="0.75" bottom="0.75" header="0.3" footer="0.3"/>
  <pageSetup paperSize="9" scale="96" orientation="portrait" verticalDpi="0" r:id="rId1"/>
  <colBreaks count="1" manualBreakCount="1">
    <brk id="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Normal="100" workbookViewId="0">
      <selection activeCell="A3" sqref="A3:F3"/>
    </sheetView>
  </sheetViews>
  <sheetFormatPr defaultRowHeight="12.75" x14ac:dyDescent="0.2"/>
  <cols>
    <col min="1" max="1" width="6.5" customWidth="1"/>
    <col min="2" max="2" width="51.1640625" customWidth="1"/>
    <col min="3" max="3" width="0.83203125" customWidth="1"/>
    <col min="4" max="4" width="15" customWidth="1"/>
    <col min="5" max="5" width="47.6640625" customWidth="1"/>
    <col min="6" max="6" width="18.83203125" style="104" customWidth="1"/>
    <col min="7" max="7" width="9.33203125" style="53"/>
    <col min="8" max="8" width="8.33203125" style="215" bestFit="1" customWidth="1"/>
    <col min="9" max="11" width="9.33203125" style="53"/>
  </cols>
  <sheetData>
    <row r="1" spans="1:8" ht="14.25" customHeight="1" x14ac:dyDescent="0.2">
      <c r="A1" s="53"/>
    </row>
    <row r="2" spans="1:8" ht="33" customHeight="1" x14ac:dyDescent="0.2">
      <c r="A2" s="655" t="s">
        <v>2764</v>
      </c>
      <c r="B2" s="656"/>
      <c r="C2" s="656"/>
      <c r="D2" s="656"/>
      <c r="E2" s="656"/>
      <c r="F2" s="656"/>
    </row>
    <row r="3" spans="1:8" ht="40.5" customHeight="1" x14ac:dyDescent="0.2">
      <c r="A3" s="657" t="s">
        <v>2765</v>
      </c>
      <c r="B3" s="657"/>
      <c r="C3" s="657"/>
      <c r="D3" s="657"/>
      <c r="E3" s="657"/>
      <c r="F3" s="657"/>
    </row>
    <row r="4" spans="1:8" ht="15" customHeight="1" x14ac:dyDescent="0.2">
      <c r="A4" s="160" t="s">
        <v>1481</v>
      </c>
      <c r="B4" s="653" t="s">
        <v>1482</v>
      </c>
      <c r="C4" s="654"/>
      <c r="D4" s="162" t="s">
        <v>1481</v>
      </c>
      <c r="E4" s="658" t="s">
        <v>1482</v>
      </c>
      <c r="F4" s="658"/>
    </row>
    <row r="5" spans="1:8" ht="15" customHeight="1" x14ac:dyDescent="0.2">
      <c r="A5" s="54">
        <v>1</v>
      </c>
      <c r="B5" s="645" t="s">
        <v>1483</v>
      </c>
      <c r="C5" s="646"/>
      <c r="D5" s="163">
        <v>10</v>
      </c>
      <c r="E5" s="652" t="s">
        <v>1484</v>
      </c>
      <c r="F5" s="652"/>
    </row>
    <row r="6" spans="1:8" ht="15" customHeight="1" x14ac:dyDescent="0.2">
      <c r="A6" s="54">
        <v>2</v>
      </c>
      <c r="B6" s="645" t="s">
        <v>1485</v>
      </c>
      <c r="C6" s="646"/>
      <c r="D6" s="163">
        <v>11</v>
      </c>
      <c r="E6" s="652" t="s">
        <v>1486</v>
      </c>
      <c r="F6" s="652"/>
    </row>
    <row r="7" spans="1:8" ht="15" customHeight="1" x14ac:dyDescent="0.2">
      <c r="A7" s="54">
        <v>3</v>
      </c>
      <c r="B7" s="645" t="s">
        <v>1487</v>
      </c>
      <c r="C7" s="646"/>
      <c r="D7" s="163">
        <v>12</v>
      </c>
      <c r="E7" s="652" t="s">
        <v>1488</v>
      </c>
      <c r="F7" s="652"/>
    </row>
    <row r="8" spans="1:8" ht="15" customHeight="1" x14ac:dyDescent="0.2">
      <c r="A8" s="54">
        <v>4</v>
      </c>
      <c r="B8" s="645" t="s">
        <v>1489</v>
      </c>
      <c r="C8" s="646"/>
      <c r="D8" s="163">
        <v>13</v>
      </c>
      <c r="E8" s="652" t="s">
        <v>1490</v>
      </c>
      <c r="F8" s="652"/>
    </row>
    <row r="9" spans="1:8" ht="15" customHeight="1" x14ac:dyDescent="0.2">
      <c r="A9" s="54">
        <v>5</v>
      </c>
      <c r="B9" s="645" t="s">
        <v>1491</v>
      </c>
      <c r="C9" s="646"/>
      <c r="D9" s="163">
        <v>14</v>
      </c>
      <c r="E9" s="652" t="s">
        <v>1492</v>
      </c>
      <c r="F9" s="652"/>
    </row>
    <row r="10" spans="1:8" ht="15" customHeight="1" x14ac:dyDescent="0.2">
      <c r="A10" s="54">
        <v>6</v>
      </c>
      <c r="B10" s="645" t="s">
        <v>1493</v>
      </c>
      <c r="C10" s="646"/>
      <c r="D10" s="163">
        <v>15</v>
      </c>
      <c r="E10" s="652" t="s">
        <v>1494</v>
      </c>
      <c r="F10" s="652"/>
    </row>
    <row r="11" spans="1:8" ht="15" customHeight="1" x14ac:dyDescent="0.2">
      <c r="A11" s="54">
        <v>7</v>
      </c>
      <c r="B11" s="645" t="s">
        <v>1495</v>
      </c>
      <c r="C11" s="646"/>
      <c r="D11" s="163">
        <v>16</v>
      </c>
      <c r="E11" s="652" t="s">
        <v>1496</v>
      </c>
      <c r="F11" s="652"/>
    </row>
    <row r="12" spans="1:8" ht="15" customHeight="1" x14ac:dyDescent="0.2">
      <c r="A12" s="54">
        <v>8</v>
      </c>
      <c r="B12" s="645" t="s">
        <v>1497</v>
      </c>
      <c r="C12" s="646"/>
      <c r="D12" s="163">
        <v>17</v>
      </c>
      <c r="E12" s="652" t="s">
        <v>1498</v>
      </c>
      <c r="F12" s="652"/>
    </row>
    <row r="13" spans="1:8" ht="15" customHeight="1" x14ac:dyDescent="0.2">
      <c r="A13" s="54">
        <v>9</v>
      </c>
      <c r="B13" s="645" t="s">
        <v>2920</v>
      </c>
      <c r="C13" s="646"/>
      <c r="D13" s="163">
        <v>18</v>
      </c>
      <c r="E13" s="652" t="s">
        <v>1499</v>
      </c>
      <c r="F13" s="652"/>
    </row>
    <row r="14" spans="1:8" ht="27" customHeight="1" x14ac:dyDescent="0.2">
      <c r="A14" s="22"/>
      <c r="B14" s="647"/>
      <c r="C14" s="647"/>
      <c r="D14" s="22"/>
      <c r="E14" s="108"/>
    </row>
    <row r="15" spans="1:8" ht="16.5" customHeight="1" x14ac:dyDescent="0.2">
      <c r="A15" s="648" t="s">
        <v>2788</v>
      </c>
      <c r="B15" s="648"/>
      <c r="C15" s="648"/>
      <c r="D15" s="648"/>
      <c r="E15" s="648"/>
      <c r="F15" s="648"/>
    </row>
    <row r="16" spans="1:8" ht="12.95" customHeight="1" x14ac:dyDescent="0.2">
      <c r="A16" s="155">
        <v>1</v>
      </c>
      <c r="B16" s="643" t="s">
        <v>2766</v>
      </c>
      <c r="C16" s="644"/>
      <c r="D16" s="644"/>
      <c r="E16" s="644"/>
      <c r="F16" s="159">
        <f>0.95*H16</f>
        <v>5700</v>
      </c>
      <c r="H16" s="223">
        <v>6000</v>
      </c>
    </row>
    <row r="17" spans="1:8" ht="12.95" customHeight="1" x14ac:dyDescent="0.2">
      <c r="A17" s="155">
        <v>2</v>
      </c>
      <c r="B17" s="643" t="s">
        <v>2767</v>
      </c>
      <c r="C17" s="644"/>
      <c r="D17" s="644"/>
      <c r="E17" s="644"/>
      <c r="F17" s="159">
        <f t="shared" ref="F17:F19" si="0">0.95*H17</f>
        <v>3420</v>
      </c>
      <c r="H17" s="223">
        <v>3600</v>
      </c>
    </row>
    <row r="18" spans="1:8" ht="12.95" customHeight="1" x14ac:dyDescent="0.2">
      <c r="A18" s="155">
        <v>3</v>
      </c>
      <c r="B18" s="643" t="s">
        <v>2768</v>
      </c>
      <c r="C18" s="644"/>
      <c r="D18" s="644"/>
      <c r="E18" s="644"/>
      <c r="F18" s="159">
        <f t="shared" si="0"/>
        <v>14250</v>
      </c>
      <c r="H18" s="223">
        <v>15000</v>
      </c>
    </row>
    <row r="19" spans="1:8" x14ac:dyDescent="0.2">
      <c r="A19" s="155">
        <v>4</v>
      </c>
      <c r="B19" s="643" t="s">
        <v>2769</v>
      </c>
      <c r="C19" s="644"/>
      <c r="D19" s="644"/>
      <c r="E19" s="644"/>
      <c r="F19" s="159">
        <f t="shared" si="0"/>
        <v>5700</v>
      </c>
      <c r="H19" s="223">
        <v>6000</v>
      </c>
    </row>
    <row r="20" spans="1:8" ht="12.95" customHeight="1" x14ac:dyDescent="0.2">
      <c r="A20" s="155">
        <v>5</v>
      </c>
      <c r="B20" s="649" t="s">
        <v>2771</v>
      </c>
      <c r="C20" s="649"/>
      <c r="D20" s="649"/>
      <c r="E20" s="649"/>
      <c r="F20" s="161" t="s">
        <v>2714</v>
      </c>
      <c r="H20" s="306" t="s">
        <v>2714</v>
      </c>
    </row>
    <row r="21" spans="1:8" ht="12.75" customHeight="1" x14ac:dyDescent="0.2">
      <c r="A21" s="155">
        <v>6</v>
      </c>
      <c r="B21" s="649" t="s">
        <v>2772</v>
      </c>
      <c r="C21" s="649"/>
      <c r="D21" s="649"/>
      <c r="E21" s="649"/>
      <c r="F21" s="161" t="s">
        <v>2714</v>
      </c>
      <c r="H21" s="306" t="s">
        <v>2714</v>
      </c>
    </row>
    <row r="22" spans="1:8" x14ac:dyDescent="0.2">
      <c r="A22" s="156">
        <v>7</v>
      </c>
      <c r="B22" s="649" t="s">
        <v>2773</v>
      </c>
      <c r="C22" s="649"/>
      <c r="D22" s="649"/>
      <c r="E22" s="649"/>
      <c r="F22" s="161" t="s">
        <v>2714</v>
      </c>
      <c r="H22" s="306" t="s">
        <v>2714</v>
      </c>
    </row>
    <row r="23" spans="1:8" x14ac:dyDescent="0.2">
      <c r="A23" s="154"/>
      <c r="B23" s="643" t="s">
        <v>2770</v>
      </c>
      <c r="C23" s="644"/>
      <c r="D23" s="644"/>
      <c r="E23" s="644"/>
      <c r="F23" s="159">
        <f t="shared" ref="F23" si="1">0.95*H23</f>
        <v>2850</v>
      </c>
      <c r="H23" s="223">
        <v>3000</v>
      </c>
    </row>
    <row r="24" spans="1:8" ht="12.75" customHeight="1" x14ac:dyDescent="0.2">
      <c r="A24" s="156">
        <v>8</v>
      </c>
      <c r="B24" s="649" t="s">
        <v>2774</v>
      </c>
      <c r="C24" s="649"/>
      <c r="D24" s="649"/>
      <c r="E24" s="649"/>
      <c r="F24" s="161" t="s">
        <v>2714</v>
      </c>
      <c r="H24" s="306" t="s">
        <v>2714</v>
      </c>
    </row>
    <row r="25" spans="1:8" x14ac:dyDescent="0.2">
      <c r="A25" s="156">
        <v>9</v>
      </c>
      <c r="B25" s="643" t="s">
        <v>2776</v>
      </c>
      <c r="C25" s="644"/>
      <c r="D25" s="644"/>
      <c r="E25" s="644"/>
      <c r="F25" s="159">
        <f t="shared" ref="F25" si="2">0.95*H25</f>
        <v>3800</v>
      </c>
      <c r="H25" s="223">
        <v>4000</v>
      </c>
    </row>
    <row r="26" spans="1:8" ht="15" x14ac:dyDescent="0.2">
      <c r="A26" s="156">
        <v>10</v>
      </c>
      <c r="B26" s="659" t="s">
        <v>2763</v>
      </c>
      <c r="C26" s="659"/>
      <c r="D26" s="659"/>
      <c r="E26" s="659"/>
      <c r="F26" s="158" t="s">
        <v>2714</v>
      </c>
      <c r="H26" s="248" t="s">
        <v>2714</v>
      </c>
    </row>
    <row r="27" spans="1:8" x14ac:dyDescent="0.2">
      <c r="A27" s="157"/>
      <c r="B27" s="650" t="s">
        <v>2777</v>
      </c>
      <c r="C27" s="651"/>
      <c r="D27" s="651"/>
      <c r="E27" s="651"/>
      <c r="F27" s="159">
        <f t="shared" ref="F27:F37" si="3">0.95*H27</f>
        <v>9120</v>
      </c>
      <c r="H27" s="223">
        <v>9600</v>
      </c>
    </row>
    <row r="28" spans="1:8" x14ac:dyDescent="0.2">
      <c r="A28" s="154"/>
      <c r="B28" s="650" t="s">
        <v>2778</v>
      </c>
      <c r="C28" s="651"/>
      <c r="D28" s="651"/>
      <c r="E28" s="651"/>
      <c r="F28" s="159">
        <f t="shared" si="3"/>
        <v>3420</v>
      </c>
      <c r="H28" s="223">
        <v>3600</v>
      </c>
    </row>
    <row r="29" spans="1:8" x14ac:dyDescent="0.2">
      <c r="A29" s="154"/>
      <c r="B29" s="650" t="s">
        <v>2779</v>
      </c>
      <c r="C29" s="651"/>
      <c r="D29" s="651"/>
      <c r="E29" s="651"/>
      <c r="F29" s="159">
        <f t="shared" si="3"/>
        <v>2850</v>
      </c>
      <c r="H29" s="223">
        <v>3000</v>
      </c>
    </row>
    <row r="30" spans="1:8" x14ac:dyDescent="0.2">
      <c r="A30" s="154"/>
      <c r="B30" s="650" t="s">
        <v>2780</v>
      </c>
      <c r="C30" s="651"/>
      <c r="D30" s="651"/>
      <c r="E30" s="651"/>
      <c r="F30" s="159">
        <f t="shared" si="3"/>
        <v>3420</v>
      </c>
      <c r="H30" s="223">
        <v>3600</v>
      </c>
    </row>
    <row r="31" spans="1:8" x14ac:dyDescent="0.2">
      <c r="A31" s="154"/>
      <c r="B31" s="650" t="s">
        <v>2781</v>
      </c>
      <c r="C31" s="651"/>
      <c r="D31" s="651"/>
      <c r="E31" s="651"/>
      <c r="F31" s="159">
        <f t="shared" si="3"/>
        <v>1140</v>
      </c>
      <c r="H31" s="223">
        <v>1200</v>
      </c>
    </row>
    <row r="32" spans="1:8" x14ac:dyDescent="0.2">
      <c r="A32" s="154"/>
      <c r="B32" s="650" t="s">
        <v>2782</v>
      </c>
      <c r="C32" s="651"/>
      <c r="D32" s="651"/>
      <c r="E32" s="651"/>
      <c r="F32" s="159">
        <f t="shared" si="3"/>
        <v>3420</v>
      </c>
      <c r="H32" s="223">
        <v>3600</v>
      </c>
    </row>
    <row r="33" spans="1:8" x14ac:dyDescent="0.2">
      <c r="A33" s="154"/>
      <c r="B33" s="650" t="s">
        <v>2783</v>
      </c>
      <c r="C33" s="651"/>
      <c r="D33" s="651"/>
      <c r="E33" s="651"/>
      <c r="F33" s="159">
        <f t="shared" si="3"/>
        <v>5700</v>
      </c>
      <c r="H33" s="223">
        <v>6000</v>
      </c>
    </row>
    <row r="34" spans="1:8" x14ac:dyDescent="0.2">
      <c r="A34" s="154"/>
      <c r="B34" s="650" t="s">
        <v>2784</v>
      </c>
      <c r="C34" s="651"/>
      <c r="D34" s="651"/>
      <c r="E34" s="651"/>
      <c r="F34" s="159">
        <f t="shared" si="3"/>
        <v>4560</v>
      </c>
      <c r="H34" s="223">
        <v>4800</v>
      </c>
    </row>
    <row r="35" spans="1:8" x14ac:dyDescent="0.2">
      <c r="A35" s="154"/>
      <c r="B35" s="650" t="s">
        <v>2785</v>
      </c>
      <c r="C35" s="651"/>
      <c r="D35" s="651"/>
      <c r="E35" s="651"/>
      <c r="F35" s="159">
        <f t="shared" si="3"/>
        <v>1900</v>
      </c>
      <c r="H35" s="223">
        <v>2000</v>
      </c>
    </row>
    <row r="36" spans="1:8" x14ac:dyDescent="0.2">
      <c r="A36" s="154"/>
      <c r="B36" s="650" t="s">
        <v>2786</v>
      </c>
      <c r="C36" s="651"/>
      <c r="D36" s="651"/>
      <c r="E36" s="651"/>
      <c r="F36" s="159">
        <f t="shared" si="3"/>
        <v>4560</v>
      </c>
      <c r="H36" s="223">
        <v>4800</v>
      </c>
    </row>
    <row r="37" spans="1:8" x14ac:dyDescent="0.2">
      <c r="A37" s="154"/>
      <c r="B37" s="650" t="s">
        <v>2787</v>
      </c>
      <c r="C37" s="651"/>
      <c r="D37" s="651"/>
      <c r="E37" s="651"/>
      <c r="F37" s="159">
        <f t="shared" si="3"/>
        <v>1140</v>
      </c>
      <c r="H37" s="223">
        <v>1200</v>
      </c>
    </row>
    <row r="38" spans="1:8" x14ac:dyDescent="0.2">
      <c r="A38" s="156">
        <v>11</v>
      </c>
      <c r="B38" s="643" t="s">
        <v>2759</v>
      </c>
      <c r="C38" s="644"/>
      <c r="D38" s="644"/>
      <c r="E38" s="644"/>
      <c r="F38" s="158" t="s">
        <v>2714</v>
      </c>
      <c r="H38" s="248" t="s">
        <v>2714</v>
      </c>
    </row>
    <row r="39" spans="1:8" ht="26.25" customHeight="1" x14ac:dyDescent="0.2">
      <c r="A39" s="156">
        <v>12</v>
      </c>
      <c r="B39" s="643" t="s">
        <v>2760</v>
      </c>
      <c r="C39" s="651"/>
      <c r="D39" s="651"/>
      <c r="E39" s="651"/>
      <c r="F39" s="158" t="s">
        <v>2714</v>
      </c>
      <c r="H39" s="248" t="s">
        <v>2714</v>
      </c>
    </row>
    <row r="40" spans="1:8" ht="12.75" customHeight="1" x14ac:dyDescent="0.2">
      <c r="A40" s="156">
        <v>13</v>
      </c>
      <c r="B40" s="649" t="s">
        <v>2775</v>
      </c>
      <c r="C40" s="649"/>
      <c r="D40" s="649"/>
      <c r="E40" s="649"/>
      <c r="F40" s="161" t="s">
        <v>2714</v>
      </c>
      <c r="H40" s="306" t="s">
        <v>2714</v>
      </c>
    </row>
    <row r="41" spans="1:8" ht="30" customHeight="1" x14ac:dyDescent="0.2">
      <c r="A41" s="156">
        <v>14</v>
      </c>
      <c r="B41" s="649" t="s">
        <v>2922</v>
      </c>
      <c r="C41" s="649"/>
      <c r="D41" s="649"/>
      <c r="E41" s="649"/>
      <c r="F41" s="161" t="s">
        <v>2714</v>
      </c>
      <c r="H41" s="306" t="s">
        <v>2714</v>
      </c>
    </row>
    <row r="42" spans="1:8" x14ac:dyDescent="0.2">
      <c r="A42" s="156">
        <v>15</v>
      </c>
      <c r="B42" s="643" t="s">
        <v>2761</v>
      </c>
      <c r="C42" s="644"/>
      <c r="D42" s="644"/>
      <c r="E42" s="644"/>
      <c r="F42" s="158" t="s">
        <v>2714</v>
      </c>
      <c r="H42" s="248" t="s">
        <v>2714</v>
      </c>
    </row>
    <row r="43" spans="1:8" ht="31.5" customHeight="1" x14ac:dyDescent="0.2">
      <c r="A43" s="156">
        <v>16</v>
      </c>
      <c r="B43" s="643" t="s">
        <v>2762</v>
      </c>
      <c r="C43" s="651"/>
      <c r="D43" s="651"/>
      <c r="E43" s="651"/>
      <c r="F43" s="158" t="s">
        <v>2714</v>
      </c>
      <c r="H43" s="248" t="s">
        <v>2714</v>
      </c>
    </row>
    <row r="44" spans="1:8" x14ac:dyDescent="0.2">
      <c r="A44" s="156">
        <v>17</v>
      </c>
      <c r="B44" s="640" t="s">
        <v>2921</v>
      </c>
      <c r="C44" s="641"/>
      <c r="D44" s="641"/>
      <c r="E44" s="642"/>
      <c r="F44" s="158" t="s">
        <v>2714</v>
      </c>
    </row>
  </sheetData>
  <sheetProtection algorithmName="SHA-512" hashValue="8bpWMPHZXznQ0K2DUQPQ193JgfrEy987pi9NsqOXxB2g4+JuDIY+OM/wIW9AOISI9ZRCuiSe7XoSKwIXht/vVQ==" saltValue="ZfheFmHpz/XU/SPeAP/fQA==" spinCount="100000" sheet="1" objects="1" scenarios="1"/>
  <mergeCells count="53">
    <mergeCell ref="B31:E31"/>
    <mergeCell ref="B32:E32"/>
    <mergeCell ref="B42:E42"/>
    <mergeCell ref="B43:E43"/>
    <mergeCell ref="B26:E26"/>
    <mergeCell ref="B27:E27"/>
    <mergeCell ref="B28:E28"/>
    <mergeCell ref="B29:E29"/>
    <mergeCell ref="B30:E30"/>
    <mergeCell ref="B39:E39"/>
    <mergeCell ref="B40:E40"/>
    <mergeCell ref="B41:E41"/>
    <mergeCell ref="B33:E33"/>
    <mergeCell ref="B34:E34"/>
    <mergeCell ref="B35:E35"/>
    <mergeCell ref="B21:E21"/>
    <mergeCell ref="B22:E22"/>
    <mergeCell ref="B23:E23"/>
    <mergeCell ref="B24:E24"/>
    <mergeCell ref="B25:E25"/>
    <mergeCell ref="A2:F2"/>
    <mergeCell ref="A3:F3"/>
    <mergeCell ref="E4:F4"/>
    <mergeCell ref="E6:F6"/>
    <mergeCell ref="E5:F5"/>
    <mergeCell ref="E11:F11"/>
    <mergeCell ref="E12:F12"/>
    <mergeCell ref="E13:F13"/>
    <mergeCell ref="B4:C4"/>
    <mergeCell ref="B5:C5"/>
    <mergeCell ref="B6:C6"/>
    <mergeCell ref="E7:F7"/>
    <mergeCell ref="E8:F8"/>
    <mergeCell ref="E9:F9"/>
    <mergeCell ref="B7:C7"/>
    <mergeCell ref="B8:C8"/>
    <mergeCell ref="B9:C9"/>
    <mergeCell ref="B44:E44"/>
    <mergeCell ref="B38:E38"/>
    <mergeCell ref="B10:C10"/>
    <mergeCell ref="B11:C11"/>
    <mergeCell ref="B12:C12"/>
    <mergeCell ref="B13:C13"/>
    <mergeCell ref="B14:C14"/>
    <mergeCell ref="A15:F15"/>
    <mergeCell ref="B16:E16"/>
    <mergeCell ref="B17:E17"/>
    <mergeCell ref="B18:E18"/>
    <mergeCell ref="B19:E19"/>
    <mergeCell ref="B20:E20"/>
    <mergeCell ref="B36:E36"/>
    <mergeCell ref="B37:E37"/>
    <mergeCell ref="E10:F10"/>
  </mergeCells>
  <pageMargins left="0.7" right="0.7" top="0.75" bottom="0.75" header="0.3" footer="0.3"/>
  <pageSetup scale="72" orientation="portrait" horizontalDpi="300" verticalDpi="300" r:id="rId1"/>
  <colBreaks count="1" manualBreakCount="1">
    <brk id="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85" zoomScaleNormal="85" workbookViewId="0">
      <selection activeCell="B20" sqref="B20"/>
    </sheetView>
  </sheetViews>
  <sheetFormatPr defaultRowHeight="12.75" x14ac:dyDescent="0.2"/>
  <cols>
    <col min="1" max="1" width="13.33203125" customWidth="1"/>
    <col min="2" max="2" width="69.1640625" customWidth="1"/>
    <col min="3" max="3" width="26.6640625" customWidth="1"/>
    <col min="4" max="4" width="9.33203125" style="53"/>
    <col min="5" max="5" width="9.33203125" style="215"/>
    <col min="6" max="8" width="9.33203125" style="53"/>
  </cols>
  <sheetData>
    <row r="1" spans="1:5" ht="35.25" customHeight="1" x14ac:dyDescent="0.2">
      <c r="A1" s="593" t="s">
        <v>2791</v>
      </c>
      <c r="B1" s="577"/>
      <c r="C1" s="577"/>
    </row>
    <row r="2" spans="1:5" ht="25.5" customHeight="1" x14ac:dyDescent="0.2">
      <c r="A2" s="164" t="s">
        <v>2789</v>
      </c>
      <c r="B2" s="164" t="s">
        <v>2790</v>
      </c>
      <c r="C2" s="164" t="s">
        <v>2735</v>
      </c>
    </row>
    <row r="3" spans="1:5" ht="12.75" customHeight="1" x14ac:dyDescent="0.2">
      <c r="A3" s="55">
        <v>1</v>
      </c>
      <c r="B3" s="56" t="s">
        <v>1501</v>
      </c>
      <c r="C3" s="129">
        <f>0.95*E3</f>
        <v>18050</v>
      </c>
      <c r="E3" s="225">
        <v>19000</v>
      </c>
    </row>
    <row r="4" spans="1:5" ht="12.75" customHeight="1" x14ac:dyDescent="0.2">
      <c r="A4" s="55">
        <v>2</v>
      </c>
      <c r="B4" s="56" t="s">
        <v>1502</v>
      </c>
      <c r="C4" s="129">
        <f t="shared" ref="C4:C15" si="0">0.95*E4</f>
        <v>13300</v>
      </c>
      <c r="E4" s="225">
        <v>14000</v>
      </c>
    </row>
    <row r="5" spans="1:5" ht="12.75" customHeight="1" x14ac:dyDescent="0.2">
      <c r="A5" s="55">
        <v>3</v>
      </c>
      <c r="B5" s="56" t="s">
        <v>1503</v>
      </c>
      <c r="C5" s="129">
        <f t="shared" si="0"/>
        <v>18050</v>
      </c>
      <c r="E5" s="225">
        <v>19000</v>
      </c>
    </row>
    <row r="6" spans="1:5" ht="12.75" customHeight="1" x14ac:dyDescent="0.2">
      <c r="A6" s="55">
        <v>4</v>
      </c>
      <c r="B6" s="56" t="s">
        <v>1504</v>
      </c>
      <c r="C6" s="129">
        <f t="shared" si="0"/>
        <v>9500</v>
      </c>
      <c r="E6" s="225">
        <v>10000</v>
      </c>
    </row>
    <row r="7" spans="1:5" ht="12.75" customHeight="1" x14ac:dyDescent="0.2">
      <c r="A7" s="55">
        <v>5</v>
      </c>
      <c r="B7" s="56" t="s">
        <v>1505</v>
      </c>
      <c r="C7" s="129">
        <f t="shared" si="0"/>
        <v>4750</v>
      </c>
      <c r="E7" s="225">
        <v>5000</v>
      </c>
    </row>
    <row r="8" spans="1:5" ht="12.75" customHeight="1" x14ac:dyDescent="0.2">
      <c r="A8" s="55">
        <v>6</v>
      </c>
      <c r="B8" s="56" t="s">
        <v>1506</v>
      </c>
      <c r="C8" s="129">
        <f t="shared" si="0"/>
        <v>9500</v>
      </c>
      <c r="E8" s="225">
        <v>10000</v>
      </c>
    </row>
    <row r="9" spans="1:5" ht="12.75" customHeight="1" x14ac:dyDescent="0.2">
      <c r="A9" s="660">
        <v>7</v>
      </c>
      <c r="B9" s="11" t="s">
        <v>1507</v>
      </c>
      <c r="C9" s="129"/>
      <c r="E9" s="217"/>
    </row>
    <row r="10" spans="1:5" ht="12.75" customHeight="1" x14ac:dyDescent="0.2">
      <c r="A10" s="661"/>
      <c r="B10" s="56" t="s">
        <v>1508</v>
      </c>
      <c r="C10" s="129">
        <f t="shared" si="0"/>
        <v>18050</v>
      </c>
      <c r="E10" s="225">
        <v>19000</v>
      </c>
    </row>
    <row r="11" spans="1:5" ht="12.75" customHeight="1" x14ac:dyDescent="0.2">
      <c r="A11" s="661"/>
      <c r="B11" s="56" t="s">
        <v>1509</v>
      </c>
      <c r="C11" s="129">
        <f t="shared" si="0"/>
        <v>3800</v>
      </c>
      <c r="E11" s="225">
        <v>4000</v>
      </c>
    </row>
    <row r="12" spans="1:5" ht="12.75" customHeight="1" x14ac:dyDescent="0.2">
      <c r="A12" s="662"/>
      <c r="B12" s="56" t="s">
        <v>1510</v>
      </c>
      <c r="C12" s="129">
        <f t="shared" si="0"/>
        <v>4750</v>
      </c>
      <c r="E12" s="225">
        <v>5000</v>
      </c>
    </row>
    <row r="13" spans="1:5" ht="12.75" customHeight="1" x14ac:dyDescent="0.2">
      <c r="A13" s="55">
        <v>8</v>
      </c>
      <c r="B13" s="56" t="s">
        <v>1511</v>
      </c>
      <c r="C13" s="129">
        <f t="shared" si="0"/>
        <v>3800</v>
      </c>
      <c r="E13" s="225">
        <v>4000</v>
      </c>
    </row>
    <row r="14" spans="1:5" ht="12.75" customHeight="1" x14ac:dyDescent="0.2">
      <c r="A14" s="55">
        <v>9</v>
      </c>
      <c r="B14" s="56" t="s">
        <v>1512</v>
      </c>
      <c r="C14" s="129">
        <f t="shared" si="0"/>
        <v>13300</v>
      </c>
      <c r="E14" s="225">
        <v>14000</v>
      </c>
    </row>
    <row r="15" spans="1:5" ht="12.75" customHeight="1" x14ac:dyDescent="0.2">
      <c r="A15" s="55">
        <v>10</v>
      </c>
      <c r="B15" s="56" t="s">
        <v>1513</v>
      </c>
      <c r="C15" s="129">
        <f t="shared" si="0"/>
        <v>13300</v>
      </c>
      <c r="E15" s="225">
        <v>14000</v>
      </c>
    </row>
  </sheetData>
  <sheetProtection algorithmName="SHA-512" hashValue="UWUE6TNBgPKQG1cf0/pb2YpJxbfzr/DBxjfzlShwMM53+Dczo5gUVQQQhPtOJ0DLVoBI28ZOiq/9/gsUY4rxvw==" saltValue="vcp5QDPs4o1N5niRPLbrxA==" spinCount="100000" sheet="1" objects="1" scenarios="1"/>
  <mergeCells count="2">
    <mergeCell ref="A1:C1"/>
    <mergeCell ref="A9:A12"/>
  </mergeCells>
  <pageMargins left="0.7" right="0.7" top="0.75" bottom="0.75" header="0.3" footer="0.3"/>
  <pageSetup paperSize="9" scale="89" orientation="portrait" verticalDpi="0"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9"/>
  <sheetViews>
    <sheetView zoomScale="145" zoomScaleNormal="145" workbookViewId="0">
      <selection activeCell="B11" sqref="B11"/>
    </sheetView>
  </sheetViews>
  <sheetFormatPr defaultRowHeight="12.75" x14ac:dyDescent="0.2"/>
  <cols>
    <col min="1" max="1" width="5.1640625" customWidth="1"/>
    <col min="2" max="2" width="76.1640625" customWidth="1"/>
    <col min="3" max="3" width="21.33203125" style="432" customWidth="1"/>
    <col min="4" max="4" width="7" style="53" customWidth="1"/>
    <col min="5" max="5" width="9.33203125" style="215"/>
    <col min="6" max="8" width="9.33203125" style="53"/>
  </cols>
  <sheetData>
    <row r="1" spans="1:5" ht="25.5" x14ac:dyDescent="0.2">
      <c r="A1" s="467"/>
      <c r="B1" s="468" t="s">
        <v>2707</v>
      </c>
      <c r="C1" s="469"/>
    </row>
    <row r="2" spans="1:5" ht="27.75" customHeight="1" x14ac:dyDescent="0.2">
      <c r="A2" s="467"/>
      <c r="B2" s="288" t="s">
        <v>0</v>
      </c>
      <c r="C2" s="433" t="s">
        <v>3502</v>
      </c>
    </row>
    <row r="3" spans="1:5" ht="15" customHeight="1" x14ac:dyDescent="0.2">
      <c r="A3" s="467"/>
      <c r="B3" s="289" t="s">
        <v>1</v>
      </c>
      <c r="C3" s="429">
        <f>E3*0.95</f>
        <v>940.5</v>
      </c>
      <c r="D3" s="298"/>
      <c r="E3" s="287">
        <v>990</v>
      </c>
    </row>
    <row r="4" spans="1:5" ht="15" customHeight="1" x14ac:dyDescent="0.2">
      <c r="A4" s="467"/>
      <c r="B4" s="289" t="s">
        <v>2</v>
      </c>
      <c r="C4" s="429">
        <f t="shared" ref="C4:C19" si="0">E4*0.95</f>
        <v>1235</v>
      </c>
      <c r="D4" s="298"/>
      <c r="E4" s="287">
        <v>1300</v>
      </c>
    </row>
    <row r="5" spans="1:5" ht="15" customHeight="1" x14ac:dyDescent="0.2">
      <c r="A5" s="467"/>
      <c r="B5" s="289" t="s">
        <v>3</v>
      </c>
      <c r="C5" s="429">
        <f t="shared" si="0"/>
        <v>2755</v>
      </c>
      <c r="D5" s="298"/>
      <c r="E5" s="287">
        <v>2900</v>
      </c>
    </row>
    <row r="6" spans="1:5" ht="15" customHeight="1" x14ac:dyDescent="0.2">
      <c r="A6" s="467"/>
      <c r="B6" s="289" t="s">
        <v>4</v>
      </c>
      <c r="C6" s="429">
        <f t="shared" si="0"/>
        <v>3610</v>
      </c>
      <c r="D6" s="298"/>
      <c r="E6" s="287">
        <v>3800</v>
      </c>
    </row>
    <row r="7" spans="1:5" ht="15" customHeight="1" x14ac:dyDescent="0.2">
      <c r="A7" s="467"/>
      <c r="B7" s="289" t="s">
        <v>5</v>
      </c>
      <c r="C7" s="429">
        <f t="shared" si="0"/>
        <v>3325</v>
      </c>
      <c r="D7" s="298"/>
      <c r="E7" s="287">
        <v>3500</v>
      </c>
    </row>
    <row r="8" spans="1:5" ht="15" customHeight="1" x14ac:dyDescent="0.2">
      <c r="A8" s="467"/>
      <c r="B8" s="289" t="s">
        <v>6</v>
      </c>
      <c r="C8" s="429">
        <f t="shared" si="0"/>
        <v>4940</v>
      </c>
      <c r="D8" s="298"/>
      <c r="E8" s="287">
        <v>5200</v>
      </c>
    </row>
    <row r="9" spans="1:5" ht="15" customHeight="1" x14ac:dyDescent="0.2">
      <c r="A9" s="467"/>
      <c r="B9" s="289" t="s">
        <v>7</v>
      </c>
      <c r="C9" s="429">
        <f t="shared" si="0"/>
        <v>2850</v>
      </c>
      <c r="D9" s="298"/>
      <c r="E9" s="287">
        <v>3000</v>
      </c>
    </row>
    <row r="10" spans="1:5" ht="15" customHeight="1" x14ac:dyDescent="0.2">
      <c r="A10" s="467"/>
      <c r="B10" s="289" t="s">
        <v>8</v>
      </c>
      <c r="C10" s="429">
        <f t="shared" si="0"/>
        <v>2850</v>
      </c>
      <c r="D10" s="298"/>
      <c r="E10" s="287">
        <v>3000</v>
      </c>
    </row>
    <row r="11" spans="1:5" ht="15" customHeight="1" x14ac:dyDescent="0.2">
      <c r="A11" s="467"/>
      <c r="B11" s="289" t="s">
        <v>9</v>
      </c>
      <c r="C11" s="429">
        <f t="shared" si="0"/>
        <v>1520</v>
      </c>
      <c r="D11" s="298"/>
      <c r="E11" s="287">
        <v>1600</v>
      </c>
    </row>
    <row r="12" spans="1:5" ht="15" customHeight="1" x14ac:dyDescent="0.2">
      <c r="A12" s="467"/>
      <c r="B12" s="289" t="s">
        <v>10</v>
      </c>
      <c r="C12" s="429">
        <f t="shared" si="0"/>
        <v>2280</v>
      </c>
      <c r="D12" s="298"/>
      <c r="E12" s="287">
        <v>2400</v>
      </c>
    </row>
    <row r="13" spans="1:5" ht="15" customHeight="1" x14ac:dyDescent="0.2">
      <c r="A13" s="467"/>
      <c r="B13" s="289" t="s">
        <v>11</v>
      </c>
      <c r="C13" s="429">
        <f t="shared" si="0"/>
        <v>2280</v>
      </c>
      <c r="D13" s="298"/>
      <c r="E13" s="287">
        <v>2400</v>
      </c>
    </row>
    <row r="14" spans="1:5" ht="15" customHeight="1" x14ac:dyDescent="0.2">
      <c r="A14" s="467"/>
      <c r="B14" s="289" t="s">
        <v>12</v>
      </c>
      <c r="C14" s="429">
        <f t="shared" si="0"/>
        <v>3800</v>
      </c>
      <c r="D14" s="298"/>
      <c r="E14" s="287">
        <v>4000</v>
      </c>
    </row>
    <row r="15" spans="1:5" ht="15" customHeight="1" x14ac:dyDescent="0.2">
      <c r="A15" s="467"/>
      <c r="B15" s="289" t="s">
        <v>13</v>
      </c>
      <c r="C15" s="429">
        <f t="shared" si="0"/>
        <v>3040</v>
      </c>
      <c r="D15" s="298"/>
      <c r="E15" s="287">
        <v>3200</v>
      </c>
    </row>
    <row r="16" spans="1:5" ht="15" customHeight="1" x14ac:dyDescent="0.2">
      <c r="A16" s="467"/>
      <c r="B16" s="289" t="s">
        <v>14</v>
      </c>
      <c r="C16" s="429">
        <f t="shared" si="0"/>
        <v>4370</v>
      </c>
      <c r="D16" s="298"/>
      <c r="E16" s="287">
        <v>4600</v>
      </c>
    </row>
    <row r="17" spans="1:5" ht="15" customHeight="1" x14ac:dyDescent="0.2">
      <c r="A17" s="467"/>
      <c r="B17" s="289" t="s">
        <v>15</v>
      </c>
      <c r="C17" s="429">
        <f t="shared" si="0"/>
        <v>5225</v>
      </c>
      <c r="D17" s="298"/>
      <c r="E17" s="287">
        <v>5500</v>
      </c>
    </row>
    <row r="18" spans="1:5" ht="15" customHeight="1" x14ac:dyDescent="0.2">
      <c r="A18" s="467"/>
      <c r="B18" s="289" t="s">
        <v>16</v>
      </c>
      <c r="C18" s="429">
        <f t="shared" si="0"/>
        <v>6175</v>
      </c>
      <c r="D18" s="298"/>
      <c r="E18" s="287">
        <v>6500</v>
      </c>
    </row>
    <row r="19" spans="1:5" ht="30" customHeight="1" x14ac:dyDescent="0.2">
      <c r="A19" s="467"/>
      <c r="B19" s="290" t="s">
        <v>17</v>
      </c>
      <c r="C19" s="429">
        <f t="shared" si="0"/>
        <v>855</v>
      </c>
      <c r="D19" s="298"/>
      <c r="E19" s="287">
        <v>900</v>
      </c>
    </row>
    <row r="20" spans="1:5" ht="25.5" customHeight="1" x14ac:dyDescent="0.2">
      <c r="A20" s="470" t="s">
        <v>18</v>
      </c>
      <c r="B20" s="470"/>
      <c r="C20" s="470"/>
    </row>
    <row r="21" spans="1:5" ht="20.25" customHeight="1" x14ac:dyDescent="0.2">
      <c r="A21" s="467"/>
      <c r="B21" s="471" t="s">
        <v>2728</v>
      </c>
      <c r="C21" s="472"/>
    </row>
    <row r="22" spans="1:5" ht="17.45" customHeight="1" x14ac:dyDescent="0.2">
      <c r="A22" s="467"/>
      <c r="B22" s="289" t="s">
        <v>19</v>
      </c>
      <c r="C22" s="429">
        <f t="shared" ref="C22:C27" si="1">E22*0.95</f>
        <v>285</v>
      </c>
      <c r="E22" s="287">
        <v>300</v>
      </c>
    </row>
    <row r="23" spans="1:5" ht="15" customHeight="1" x14ac:dyDescent="0.2">
      <c r="A23" s="467"/>
      <c r="B23" s="289" t="s">
        <v>20</v>
      </c>
      <c r="C23" s="429">
        <f t="shared" si="1"/>
        <v>570</v>
      </c>
      <c r="E23" s="287">
        <v>600</v>
      </c>
    </row>
    <row r="24" spans="1:5" ht="15" customHeight="1" x14ac:dyDescent="0.2">
      <c r="A24" s="467"/>
      <c r="B24" s="289" t="s">
        <v>21</v>
      </c>
      <c r="C24" s="429">
        <f t="shared" si="1"/>
        <v>712.5</v>
      </c>
      <c r="E24" s="287">
        <v>750</v>
      </c>
    </row>
    <row r="25" spans="1:5" ht="15" customHeight="1" x14ac:dyDescent="0.2">
      <c r="A25" s="467"/>
      <c r="B25" s="289" t="s">
        <v>22</v>
      </c>
      <c r="C25" s="429">
        <f t="shared" si="1"/>
        <v>855</v>
      </c>
      <c r="E25" s="287">
        <v>900</v>
      </c>
    </row>
    <row r="26" spans="1:5" ht="15" customHeight="1" x14ac:dyDescent="0.2">
      <c r="A26" s="467"/>
      <c r="B26" s="289" t="s">
        <v>23</v>
      </c>
      <c r="C26" s="429">
        <f t="shared" si="1"/>
        <v>1140</v>
      </c>
      <c r="E26" s="287">
        <v>1200</v>
      </c>
    </row>
    <row r="27" spans="1:5" ht="15" customHeight="1" x14ac:dyDescent="0.2">
      <c r="A27" s="467"/>
      <c r="B27" s="289" t="s">
        <v>24</v>
      </c>
      <c r="C27" s="429">
        <f t="shared" si="1"/>
        <v>1425</v>
      </c>
      <c r="E27" s="287">
        <v>1500</v>
      </c>
    </row>
    <row r="28" spans="1:5" ht="12.75" customHeight="1" x14ac:dyDescent="0.2">
      <c r="A28" s="473"/>
      <c r="B28" s="473"/>
      <c r="C28" s="473"/>
    </row>
    <row r="29" spans="1:5" ht="19.5" customHeight="1" x14ac:dyDescent="0.2">
      <c r="A29" s="467"/>
      <c r="B29" s="471" t="s">
        <v>2729</v>
      </c>
      <c r="C29" s="472"/>
    </row>
    <row r="30" spans="1:5" ht="16.7" customHeight="1" x14ac:dyDescent="0.2">
      <c r="A30" s="467"/>
      <c r="B30" s="289" t="s">
        <v>25</v>
      </c>
      <c r="C30" s="430" t="s">
        <v>26</v>
      </c>
    </row>
    <row r="31" spans="1:5" ht="15" customHeight="1" x14ac:dyDescent="0.2">
      <c r="A31" s="467"/>
      <c r="B31" s="289" t="s">
        <v>27</v>
      </c>
      <c r="C31" s="429">
        <f t="shared" ref="C31:C34" si="2">E31*0.95</f>
        <v>1425</v>
      </c>
      <c r="E31" s="287">
        <v>1500</v>
      </c>
    </row>
    <row r="32" spans="1:5" ht="15" customHeight="1" x14ac:dyDescent="0.2">
      <c r="A32" s="467"/>
      <c r="B32" s="289" t="s">
        <v>28</v>
      </c>
      <c r="C32" s="429">
        <f t="shared" si="2"/>
        <v>1900</v>
      </c>
      <c r="E32" s="287">
        <v>2000</v>
      </c>
    </row>
    <row r="33" spans="1:5" ht="15" customHeight="1" x14ac:dyDescent="0.2">
      <c r="A33" s="467"/>
      <c r="B33" s="289" t="s">
        <v>29</v>
      </c>
      <c r="C33" s="429">
        <f t="shared" si="2"/>
        <v>2090</v>
      </c>
      <c r="E33" s="287">
        <v>2200</v>
      </c>
    </row>
    <row r="34" spans="1:5" ht="15" customHeight="1" x14ac:dyDescent="0.2">
      <c r="A34" s="467"/>
      <c r="B34" s="289" t="s">
        <v>30</v>
      </c>
      <c r="C34" s="429">
        <f t="shared" si="2"/>
        <v>2565</v>
      </c>
      <c r="E34" s="287">
        <v>2700</v>
      </c>
    </row>
    <row r="35" spans="1:5" ht="13.7" customHeight="1" x14ac:dyDescent="0.2">
      <c r="A35" s="2" t="s">
        <v>31</v>
      </c>
      <c r="B35" s="3"/>
      <c r="C35" s="431"/>
    </row>
    <row r="36" spans="1:5" ht="28.7" customHeight="1" x14ac:dyDescent="0.2">
      <c r="A36" s="4">
        <v>1</v>
      </c>
      <c r="B36" s="466" t="s">
        <v>32</v>
      </c>
      <c r="C36" s="466"/>
    </row>
    <row r="37" spans="1:5" ht="42.6" customHeight="1" x14ac:dyDescent="0.2">
      <c r="A37" s="4">
        <v>2</v>
      </c>
      <c r="B37" s="466" t="s">
        <v>2917</v>
      </c>
      <c r="C37" s="466"/>
    </row>
    <row r="38" spans="1:5" ht="13.5" x14ac:dyDescent="0.2">
      <c r="A38" s="5">
        <v>3</v>
      </c>
      <c r="B38" s="466" t="s">
        <v>2918</v>
      </c>
      <c r="C38" s="466"/>
    </row>
    <row r="39" spans="1:5" ht="13.5" x14ac:dyDescent="0.2">
      <c r="A39" s="5">
        <v>4</v>
      </c>
      <c r="B39" s="466" t="s">
        <v>2923</v>
      </c>
      <c r="C39" s="466"/>
    </row>
  </sheetData>
  <sheetProtection algorithmName="SHA-512" hashValue="JHyHGfK7tFtqfmKlUfEPSGP+buORnbwyRlofU+/gJyCdusC+hMZ/1kMKzHR7mKjzS7cXhXDb+zVkGVZsk1O2BQ==" saltValue="kkAYvM8FpkL2fA7sVcrfkA==" spinCount="100000" sheet="1" objects="1" scenarios="1"/>
  <mergeCells count="12">
    <mergeCell ref="B39:C39"/>
    <mergeCell ref="A1:A19"/>
    <mergeCell ref="B1:C1"/>
    <mergeCell ref="A20:C20"/>
    <mergeCell ref="A21:A27"/>
    <mergeCell ref="B21:C21"/>
    <mergeCell ref="B38:C38"/>
    <mergeCell ref="A28:C28"/>
    <mergeCell ref="A29:A34"/>
    <mergeCell ref="B29:C29"/>
    <mergeCell ref="B36:C36"/>
    <mergeCell ref="B37:C37"/>
  </mergeCells>
  <pageMargins left="0.7" right="0.7" top="0.75" bottom="0.75" header="0.3" footer="0.3"/>
  <pageSetup scale="98" orientation="portrait" horizontalDpi="300" verticalDpi="300" r:id="rId1"/>
  <colBreaks count="1" manualBreakCount="1">
    <brk id="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activeCell="B20" sqref="B20"/>
    </sheetView>
  </sheetViews>
  <sheetFormatPr defaultRowHeight="12.75" x14ac:dyDescent="0.2"/>
  <cols>
    <col min="1" max="1" width="10.5" customWidth="1"/>
    <col min="2" max="2" width="73.33203125" customWidth="1"/>
    <col min="3" max="3" width="18.83203125" customWidth="1"/>
    <col min="4" max="4" width="9.33203125" style="53"/>
    <col min="5" max="5" width="9.33203125" style="215"/>
    <col min="6" max="7" width="9.33203125" style="53"/>
  </cols>
  <sheetData>
    <row r="1" spans="1:5" ht="32.25" customHeight="1" x14ac:dyDescent="0.2">
      <c r="A1" s="593" t="s">
        <v>2792</v>
      </c>
      <c r="B1" s="577"/>
      <c r="C1" s="577"/>
    </row>
    <row r="2" spans="1:5" ht="25.5" customHeight="1" x14ac:dyDescent="0.2">
      <c r="A2" s="164" t="s">
        <v>2789</v>
      </c>
      <c r="B2" s="164" t="s">
        <v>2790</v>
      </c>
      <c r="C2" s="164" t="s">
        <v>2735</v>
      </c>
    </row>
    <row r="3" spans="1:5" ht="27" customHeight="1" x14ac:dyDescent="0.2">
      <c r="A3" s="48">
        <v>1</v>
      </c>
      <c r="B3" s="43" t="s">
        <v>1514</v>
      </c>
      <c r="C3" s="129">
        <f>0.95*E3</f>
        <v>28500</v>
      </c>
      <c r="E3" s="239">
        <v>30000</v>
      </c>
    </row>
    <row r="4" spans="1:5" ht="12.75" customHeight="1" x14ac:dyDescent="0.2">
      <c r="A4" s="30">
        <v>2</v>
      </c>
      <c r="B4" s="32" t="s">
        <v>1515</v>
      </c>
      <c r="C4" s="129">
        <f t="shared" ref="C4:C9" si="0">0.95*E4</f>
        <v>17100</v>
      </c>
      <c r="E4" s="225">
        <v>18000</v>
      </c>
    </row>
    <row r="5" spans="1:5" x14ac:dyDescent="0.2">
      <c r="A5" s="48">
        <v>3</v>
      </c>
      <c r="B5" s="86" t="s">
        <v>2793</v>
      </c>
      <c r="C5" s="129">
        <f t="shared" si="0"/>
        <v>13300</v>
      </c>
      <c r="E5" s="239">
        <v>14000</v>
      </c>
    </row>
    <row r="6" spans="1:5" ht="12.75" customHeight="1" x14ac:dyDescent="0.2">
      <c r="A6" s="30">
        <v>4</v>
      </c>
      <c r="B6" s="32" t="s">
        <v>1516</v>
      </c>
      <c r="C6" s="129">
        <f t="shared" si="0"/>
        <v>12350</v>
      </c>
      <c r="E6" s="225">
        <v>13000</v>
      </c>
    </row>
    <row r="7" spans="1:5" ht="12.75" customHeight="1" x14ac:dyDescent="0.2">
      <c r="A7" s="30">
        <v>5</v>
      </c>
      <c r="B7" s="32" t="s">
        <v>1517</v>
      </c>
      <c r="C7" s="129">
        <f t="shared" si="0"/>
        <v>11400</v>
      </c>
      <c r="E7" s="225">
        <v>12000</v>
      </c>
    </row>
    <row r="8" spans="1:5" ht="12.75" customHeight="1" x14ac:dyDescent="0.2">
      <c r="A8" s="30">
        <v>6</v>
      </c>
      <c r="B8" s="32" t="s">
        <v>1518</v>
      </c>
      <c r="C8" s="129">
        <f t="shared" si="0"/>
        <v>15200</v>
      </c>
      <c r="E8" s="225">
        <v>16000</v>
      </c>
    </row>
    <row r="9" spans="1:5" ht="12.75" customHeight="1" x14ac:dyDescent="0.2">
      <c r="A9" s="30">
        <v>7</v>
      </c>
      <c r="B9" s="32" t="s">
        <v>1519</v>
      </c>
      <c r="C9" s="129">
        <f t="shared" si="0"/>
        <v>13300</v>
      </c>
      <c r="E9" s="225">
        <v>14000</v>
      </c>
    </row>
  </sheetData>
  <sheetProtection algorithmName="SHA-512" hashValue="w7I651HIRjUKt3qhUavT8U/HCzm9Xpk7yhasyTveVFtJgNReG03PIj4yU6rBCuwwfcNsd7CItYjwXAbS/kwkpg==" saltValue="2C9BEmLHFnXQndE5LxzUzg==" spinCount="100000" sheet="1" objects="1" scenarios="1"/>
  <mergeCells count="1">
    <mergeCell ref="A1:C1"/>
  </mergeCells>
  <pageMargins left="0.7" right="0.7" top="0.75" bottom="0.75" header="0.3" footer="0.3"/>
  <pageSetup paperSize="9" scale="95" orientation="portrait"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zoomScaleNormal="100" workbookViewId="0">
      <selection sqref="A1:C1"/>
    </sheetView>
  </sheetViews>
  <sheetFormatPr defaultRowHeight="12.75" x14ac:dyDescent="0.2"/>
  <cols>
    <col min="1" max="1" width="9.5" customWidth="1"/>
    <col min="2" max="2" width="66" customWidth="1"/>
    <col min="3" max="3" width="25.33203125" style="181" customWidth="1"/>
    <col min="4" max="4" width="9.33203125" style="53"/>
    <col min="5" max="5" width="25.33203125" style="248" customWidth="1"/>
    <col min="6" max="6" width="9.33203125" style="215"/>
    <col min="7" max="8" width="10.1640625" style="215" bestFit="1" customWidth="1"/>
    <col min="9" max="10" width="10.1640625" style="244" bestFit="1" customWidth="1"/>
    <col min="11" max="11" width="9.33203125" style="215"/>
    <col min="12" max="12" width="9.33203125" style="53"/>
  </cols>
  <sheetData>
    <row r="1" spans="1:5" ht="33.75" customHeight="1" x14ac:dyDescent="0.2">
      <c r="A1" s="593" t="s">
        <v>2794</v>
      </c>
      <c r="B1" s="577"/>
      <c r="C1" s="577"/>
      <c r="E1" s="215"/>
    </row>
    <row r="2" spans="1:5" ht="24.6" customHeight="1" x14ac:dyDescent="0.2">
      <c r="A2" s="164" t="s">
        <v>2789</v>
      </c>
      <c r="B2" s="164" t="s">
        <v>2790</v>
      </c>
      <c r="C2" s="164" t="s">
        <v>2727</v>
      </c>
      <c r="E2" s="236" t="s">
        <v>2727</v>
      </c>
    </row>
    <row r="3" spans="1:5" ht="12" customHeight="1" x14ac:dyDescent="0.2">
      <c r="A3" s="57">
        <v>1</v>
      </c>
      <c r="B3" s="58" t="s">
        <v>1520</v>
      </c>
      <c r="C3" s="179">
        <f>0.95*E3</f>
        <v>22800</v>
      </c>
      <c r="E3" s="245">
        <v>24000</v>
      </c>
    </row>
    <row r="4" spans="1:5" ht="12" customHeight="1" x14ac:dyDescent="0.2">
      <c r="A4" s="57">
        <v>2</v>
      </c>
      <c r="B4" s="58" t="s">
        <v>1521</v>
      </c>
      <c r="C4" s="179">
        <f t="shared" ref="C4:C67" si="0">0.95*E4</f>
        <v>11400</v>
      </c>
      <c r="E4" s="245">
        <v>12000</v>
      </c>
    </row>
    <row r="5" spans="1:5" ht="12" customHeight="1" x14ac:dyDescent="0.2">
      <c r="A5" s="57">
        <v>3</v>
      </c>
      <c r="B5" s="13" t="s">
        <v>1522</v>
      </c>
      <c r="C5" s="179">
        <f t="shared" si="0"/>
        <v>28500</v>
      </c>
      <c r="E5" s="245">
        <v>30000</v>
      </c>
    </row>
    <row r="6" spans="1:5" ht="12" customHeight="1" x14ac:dyDescent="0.2">
      <c r="A6" s="57">
        <v>4</v>
      </c>
      <c r="B6" s="58" t="s">
        <v>1523</v>
      </c>
      <c r="C6" s="179">
        <f t="shared" si="0"/>
        <v>22800</v>
      </c>
      <c r="E6" s="245">
        <v>24000</v>
      </c>
    </row>
    <row r="7" spans="1:5" ht="12" customHeight="1" x14ac:dyDescent="0.2">
      <c r="A7" s="57">
        <v>5</v>
      </c>
      <c r="B7" s="58" t="s">
        <v>1524</v>
      </c>
      <c r="C7" s="179">
        <f t="shared" si="0"/>
        <v>19000</v>
      </c>
      <c r="E7" s="245">
        <v>20000</v>
      </c>
    </row>
    <row r="8" spans="1:5" ht="12" customHeight="1" x14ac:dyDescent="0.2">
      <c r="A8" s="57">
        <v>6</v>
      </c>
      <c r="B8" s="13" t="s">
        <v>1525</v>
      </c>
      <c r="C8" s="179">
        <f t="shared" si="0"/>
        <v>22800</v>
      </c>
      <c r="E8" s="245">
        <v>24000</v>
      </c>
    </row>
    <row r="9" spans="1:5" ht="12" customHeight="1" x14ac:dyDescent="0.2">
      <c r="A9" s="57">
        <v>7</v>
      </c>
      <c r="B9" s="13" t="s">
        <v>1526</v>
      </c>
      <c r="C9" s="179">
        <f t="shared" si="0"/>
        <v>45600</v>
      </c>
      <c r="E9" s="245">
        <v>48000</v>
      </c>
    </row>
    <row r="10" spans="1:5" ht="12" customHeight="1" x14ac:dyDescent="0.2">
      <c r="A10" s="57">
        <v>8</v>
      </c>
      <c r="B10" s="58" t="s">
        <v>1527</v>
      </c>
      <c r="C10" s="179">
        <f t="shared" si="0"/>
        <v>14250</v>
      </c>
      <c r="E10" s="245">
        <v>15000</v>
      </c>
    </row>
    <row r="11" spans="1:5" ht="12" customHeight="1" x14ac:dyDescent="0.2">
      <c r="A11" s="57">
        <v>9</v>
      </c>
      <c r="B11" s="58" t="s">
        <v>1528</v>
      </c>
      <c r="C11" s="179">
        <f t="shared" si="0"/>
        <v>15200</v>
      </c>
      <c r="E11" s="245">
        <v>16000</v>
      </c>
    </row>
    <row r="12" spans="1:5" ht="12" customHeight="1" x14ac:dyDescent="0.2">
      <c r="A12" s="57">
        <v>10</v>
      </c>
      <c r="B12" s="58" t="s">
        <v>1529</v>
      </c>
      <c r="C12" s="179">
        <f t="shared" si="0"/>
        <v>9120</v>
      </c>
      <c r="E12" s="245">
        <v>9600</v>
      </c>
    </row>
    <row r="13" spans="1:5" ht="12" customHeight="1" x14ac:dyDescent="0.2">
      <c r="A13" s="57">
        <v>11</v>
      </c>
      <c r="B13" s="58" t="s">
        <v>1530</v>
      </c>
      <c r="C13" s="179">
        <f t="shared" si="0"/>
        <v>17100</v>
      </c>
      <c r="E13" s="245">
        <v>18000</v>
      </c>
    </row>
    <row r="14" spans="1:5" ht="12" customHeight="1" x14ac:dyDescent="0.2">
      <c r="A14" s="57">
        <v>12</v>
      </c>
      <c r="B14" s="13" t="s">
        <v>1531</v>
      </c>
      <c r="C14" s="179">
        <f t="shared" si="0"/>
        <v>22800</v>
      </c>
      <c r="E14" s="245">
        <v>24000</v>
      </c>
    </row>
    <row r="15" spans="1:5" ht="12" customHeight="1" x14ac:dyDescent="0.2">
      <c r="A15" s="57">
        <v>13</v>
      </c>
      <c r="B15" s="58" t="s">
        <v>1532</v>
      </c>
      <c r="C15" s="179">
        <f t="shared" si="0"/>
        <v>22800</v>
      </c>
      <c r="E15" s="245">
        <v>24000</v>
      </c>
    </row>
    <row r="16" spans="1:5" ht="12" customHeight="1" x14ac:dyDescent="0.2">
      <c r="A16" s="57">
        <v>14</v>
      </c>
      <c r="B16" s="58" t="s">
        <v>1533</v>
      </c>
      <c r="C16" s="179">
        <f t="shared" si="0"/>
        <v>9500</v>
      </c>
      <c r="E16" s="245">
        <v>10000</v>
      </c>
    </row>
    <row r="17" spans="1:10" ht="12" customHeight="1" x14ac:dyDescent="0.2">
      <c r="A17" s="57">
        <v>15</v>
      </c>
      <c r="B17" s="58" t="s">
        <v>1534</v>
      </c>
      <c r="C17" s="179">
        <f t="shared" si="0"/>
        <v>9120</v>
      </c>
      <c r="E17" s="245">
        <v>9600</v>
      </c>
    </row>
    <row r="18" spans="1:10" ht="12" customHeight="1" x14ac:dyDescent="0.2">
      <c r="A18" s="57">
        <v>16</v>
      </c>
      <c r="B18" s="58" t="s">
        <v>1535</v>
      </c>
      <c r="C18" s="179">
        <f t="shared" si="0"/>
        <v>45600</v>
      </c>
      <c r="E18" s="245">
        <v>48000</v>
      </c>
    </row>
    <row r="19" spans="1:10" ht="12" customHeight="1" x14ac:dyDescent="0.2">
      <c r="A19" s="57">
        <v>17</v>
      </c>
      <c r="B19" s="58" t="s">
        <v>1536</v>
      </c>
      <c r="C19" s="180" t="s">
        <v>2826</v>
      </c>
      <c r="E19" s="246" t="s">
        <v>2702</v>
      </c>
      <c r="G19" s="247">
        <f>0.8*I19</f>
        <v>800</v>
      </c>
      <c r="H19" s="247">
        <f>0.8*J19</f>
        <v>4000</v>
      </c>
      <c r="I19" s="244">
        <v>1000</v>
      </c>
      <c r="J19" s="244">
        <v>5000</v>
      </c>
    </row>
    <row r="20" spans="1:10" ht="12" customHeight="1" x14ac:dyDescent="0.2">
      <c r="A20" s="57">
        <v>18</v>
      </c>
      <c r="B20" s="58" t="s">
        <v>1537</v>
      </c>
      <c r="C20" s="179">
        <f t="shared" si="0"/>
        <v>9500</v>
      </c>
      <c r="E20" s="245">
        <v>10000</v>
      </c>
    </row>
    <row r="21" spans="1:10" ht="12" customHeight="1" x14ac:dyDescent="0.2">
      <c r="A21" s="57">
        <v>19</v>
      </c>
      <c r="B21" s="58" t="s">
        <v>1538</v>
      </c>
      <c r="C21" s="179">
        <f t="shared" si="0"/>
        <v>20520</v>
      </c>
      <c r="E21" s="245">
        <v>21600</v>
      </c>
    </row>
    <row r="22" spans="1:10" ht="12" customHeight="1" x14ac:dyDescent="0.2">
      <c r="A22" s="57">
        <v>20</v>
      </c>
      <c r="B22" s="58" t="s">
        <v>1539</v>
      </c>
      <c r="C22" s="179">
        <f t="shared" si="0"/>
        <v>17100</v>
      </c>
      <c r="E22" s="245">
        <v>18000</v>
      </c>
    </row>
    <row r="23" spans="1:10" ht="12" customHeight="1" x14ac:dyDescent="0.2">
      <c r="A23" s="57">
        <v>21</v>
      </c>
      <c r="B23" s="58" t="s">
        <v>1540</v>
      </c>
      <c r="C23" s="180" t="s">
        <v>2827</v>
      </c>
      <c r="E23" s="246" t="s">
        <v>2701</v>
      </c>
      <c r="G23" s="247">
        <f>0.8*I23</f>
        <v>12000</v>
      </c>
      <c r="H23" s="247">
        <f>0.8*J23</f>
        <v>24000</v>
      </c>
      <c r="I23" s="244">
        <v>15000</v>
      </c>
      <c r="J23" s="244">
        <v>30000</v>
      </c>
    </row>
    <row r="24" spans="1:10" ht="12" customHeight="1" x14ac:dyDescent="0.2">
      <c r="A24" s="57">
        <v>22</v>
      </c>
      <c r="B24" s="58" t="s">
        <v>1541</v>
      </c>
      <c r="C24" s="179">
        <f t="shared" si="0"/>
        <v>28500</v>
      </c>
      <c r="E24" s="245">
        <v>30000</v>
      </c>
    </row>
    <row r="25" spans="1:10" ht="12" customHeight="1" x14ac:dyDescent="0.2">
      <c r="A25" s="57">
        <v>23</v>
      </c>
      <c r="B25" s="13" t="s">
        <v>1542</v>
      </c>
      <c r="C25" s="179">
        <f t="shared" si="0"/>
        <v>17100</v>
      </c>
      <c r="E25" s="245">
        <v>18000</v>
      </c>
    </row>
    <row r="26" spans="1:10" ht="12" customHeight="1" x14ac:dyDescent="0.2">
      <c r="A26" s="57">
        <v>24</v>
      </c>
      <c r="B26" s="13" t="s">
        <v>1543</v>
      </c>
      <c r="C26" s="179">
        <f t="shared" si="0"/>
        <v>34200</v>
      </c>
      <c r="E26" s="245">
        <v>36000</v>
      </c>
    </row>
    <row r="27" spans="1:10" ht="12" customHeight="1" x14ac:dyDescent="0.2">
      <c r="A27" s="57">
        <v>25</v>
      </c>
      <c r="B27" s="58" t="s">
        <v>1544</v>
      </c>
      <c r="C27" s="179">
        <f t="shared" si="0"/>
        <v>9120</v>
      </c>
      <c r="E27" s="245">
        <v>9600</v>
      </c>
    </row>
    <row r="28" spans="1:10" ht="12" customHeight="1" x14ac:dyDescent="0.2">
      <c r="A28" s="57">
        <v>26</v>
      </c>
      <c r="B28" s="58" t="s">
        <v>1545</v>
      </c>
      <c r="C28" s="179">
        <f t="shared" si="0"/>
        <v>9120</v>
      </c>
      <c r="E28" s="245">
        <v>9600</v>
      </c>
    </row>
    <row r="29" spans="1:10" ht="12" customHeight="1" x14ac:dyDescent="0.2">
      <c r="A29" s="57">
        <v>27</v>
      </c>
      <c r="B29" s="58" t="s">
        <v>1546</v>
      </c>
      <c r="C29" s="179">
        <f t="shared" si="0"/>
        <v>14250</v>
      </c>
      <c r="E29" s="245">
        <v>15000</v>
      </c>
    </row>
    <row r="30" spans="1:10" ht="12" customHeight="1" x14ac:dyDescent="0.2">
      <c r="A30" s="57">
        <v>28</v>
      </c>
      <c r="B30" s="58" t="s">
        <v>1547</v>
      </c>
      <c r="C30" s="179">
        <f t="shared" si="0"/>
        <v>9500</v>
      </c>
      <c r="E30" s="245">
        <v>10000</v>
      </c>
    </row>
    <row r="31" spans="1:10" ht="12" customHeight="1" x14ac:dyDescent="0.2">
      <c r="A31" s="57">
        <v>29</v>
      </c>
      <c r="B31" s="58" t="s">
        <v>1548</v>
      </c>
      <c r="C31" s="179">
        <f t="shared" si="0"/>
        <v>34200</v>
      </c>
      <c r="E31" s="245">
        <v>36000</v>
      </c>
    </row>
    <row r="32" spans="1:10" ht="12" customHeight="1" x14ac:dyDescent="0.2">
      <c r="A32" s="57">
        <v>30</v>
      </c>
      <c r="B32" s="58" t="s">
        <v>1549</v>
      </c>
      <c r="C32" s="179">
        <f t="shared" si="0"/>
        <v>15200</v>
      </c>
      <c r="E32" s="245">
        <v>16000</v>
      </c>
    </row>
    <row r="33" spans="1:10" ht="12" customHeight="1" x14ac:dyDescent="0.2">
      <c r="A33" s="57">
        <v>31</v>
      </c>
      <c r="B33" s="58" t="s">
        <v>1550</v>
      </c>
      <c r="C33" s="179">
        <f t="shared" si="0"/>
        <v>17100</v>
      </c>
      <c r="E33" s="245">
        <v>18000</v>
      </c>
    </row>
    <row r="34" spans="1:10" ht="12" customHeight="1" x14ac:dyDescent="0.2">
      <c r="A34" s="57">
        <v>32</v>
      </c>
      <c r="B34" s="58" t="s">
        <v>1551</v>
      </c>
      <c r="C34" s="179">
        <f t="shared" si="0"/>
        <v>13680</v>
      </c>
      <c r="E34" s="245">
        <v>14400</v>
      </c>
    </row>
    <row r="35" spans="1:10" ht="12" customHeight="1" x14ac:dyDescent="0.2">
      <c r="A35" s="57">
        <v>33</v>
      </c>
      <c r="B35" s="58" t="s">
        <v>1552</v>
      </c>
      <c r="C35" s="179">
        <f t="shared" si="0"/>
        <v>9120</v>
      </c>
      <c r="E35" s="245">
        <v>9600</v>
      </c>
    </row>
    <row r="36" spans="1:10" ht="12" customHeight="1" x14ac:dyDescent="0.2">
      <c r="A36" s="57">
        <v>34</v>
      </c>
      <c r="B36" s="58" t="s">
        <v>1553</v>
      </c>
      <c r="C36" s="179">
        <f t="shared" si="0"/>
        <v>22800</v>
      </c>
      <c r="E36" s="245">
        <v>24000</v>
      </c>
    </row>
    <row r="37" spans="1:10" ht="12" customHeight="1" x14ac:dyDescent="0.2">
      <c r="A37" s="57">
        <v>35</v>
      </c>
      <c r="B37" s="13" t="s">
        <v>1554</v>
      </c>
      <c r="C37" s="179">
        <f t="shared" si="0"/>
        <v>22800</v>
      </c>
      <c r="E37" s="245">
        <v>24000</v>
      </c>
    </row>
    <row r="38" spans="1:10" ht="12" customHeight="1" x14ac:dyDescent="0.2">
      <c r="A38" s="57">
        <v>36</v>
      </c>
      <c r="B38" s="58" t="s">
        <v>1555</v>
      </c>
      <c r="C38" s="179">
        <f t="shared" si="0"/>
        <v>18240</v>
      </c>
      <c r="E38" s="245">
        <v>19200</v>
      </c>
    </row>
    <row r="39" spans="1:10" ht="12" customHeight="1" x14ac:dyDescent="0.2">
      <c r="A39" s="57">
        <v>37</v>
      </c>
      <c r="B39" s="58" t="s">
        <v>1556</v>
      </c>
      <c r="C39" s="179">
        <f t="shared" si="0"/>
        <v>9120</v>
      </c>
      <c r="E39" s="245">
        <v>9600</v>
      </c>
    </row>
    <row r="40" spans="1:10" ht="12" customHeight="1" x14ac:dyDescent="0.2">
      <c r="A40" s="57">
        <v>38</v>
      </c>
      <c r="B40" s="58" t="s">
        <v>1557</v>
      </c>
      <c r="C40" s="179">
        <f t="shared" si="0"/>
        <v>13680</v>
      </c>
      <c r="E40" s="245">
        <v>14400</v>
      </c>
    </row>
    <row r="41" spans="1:10" ht="12" customHeight="1" x14ac:dyDescent="0.2">
      <c r="A41" s="57">
        <v>39</v>
      </c>
      <c r="B41" s="58" t="s">
        <v>1558</v>
      </c>
      <c r="C41" s="179">
        <f t="shared" si="0"/>
        <v>9120</v>
      </c>
      <c r="E41" s="245">
        <v>9600</v>
      </c>
    </row>
    <row r="42" spans="1:10" ht="12" customHeight="1" x14ac:dyDescent="0.2">
      <c r="A42" s="57">
        <v>40</v>
      </c>
      <c r="B42" s="58" t="s">
        <v>1559</v>
      </c>
      <c r="C42" s="179">
        <f t="shared" si="0"/>
        <v>6840</v>
      </c>
      <c r="E42" s="245">
        <v>7200</v>
      </c>
    </row>
    <row r="43" spans="1:10" ht="12" customHeight="1" x14ac:dyDescent="0.2">
      <c r="A43" s="57">
        <v>41</v>
      </c>
      <c r="B43" s="58" t="s">
        <v>1560</v>
      </c>
      <c r="C43" s="179">
        <f t="shared" si="0"/>
        <v>9120</v>
      </c>
      <c r="E43" s="245">
        <v>9600</v>
      </c>
    </row>
    <row r="44" spans="1:10" ht="12" customHeight="1" x14ac:dyDescent="0.2">
      <c r="A44" s="57">
        <v>42</v>
      </c>
      <c r="B44" s="13" t="s">
        <v>1561</v>
      </c>
      <c r="C44" s="179">
        <f t="shared" si="0"/>
        <v>34200</v>
      </c>
      <c r="E44" s="245">
        <v>36000</v>
      </c>
    </row>
    <row r="45" spans="1:10" ht="12" customHeight="1" x14ac:dyDescent="0.2">
      <c r="A45" s="57">
        <v>43</v>
      </c>
      <c r="B45" s="13" t="s">
        <v>1562</v>
      </c>
      <c r="C45" s="179">
        <f t="shared" si="0"/>
        <v>22800</v>
      </c>
      <c r="E45" s="245">
        <v>24000</v>
      </c>
    </row>
    <row r="46" spans="1:10" ht="12" customHeight="1" x14ac:dyDescent="0.2">
      <c r="A46" s="57">
        <v>44</v>
      </c>
      <c r="B46" s="13" t="s">
        <v>1563</v>
      </c>
      <c r="C46" s="179">
        <f t="shared" si="0"/>
        <v>17100</v>
      </c>
      <c r="E46" s="245">
        <v>18000</v>
      </c>
    </row>
    <row r="47" spans="1:10" ht="12" customHeight="1" x14ac:dyDescent="0.2">
      <c r="A47" s="57">
        <v>45</v>
      </c>
      <c r="B47" s="13" t="s">
        <v>1564</v>
      </c>
      <c r="C47" s="179">
        <f t="shared" si="0"/>
        <v>45600</v>
      </c>
      <c r="E47" s="245">
        <v>48000</v>
      </c>
    </row>
    <row r="48" spans="1:10" ht="12" customHeight="1" x14ac:dyDescent="0.2">
      <c r="A48" s="57">
        <v>46</v>
      </c>
      <c r="B48" s="58" t="s">
        <v>1565</v>
      </c>
      <c r="C48" s="180" t="s">
        <v>2828</v>
      </c>
      <c r="E48" s="246" t="s">
        <v>2703</v>
      </c>
      <c r="G48" s="247">
        <f>0.8*I48</f>
        <v>8000</v>
      </c>
      <c r="H48" s="247">
        <f>0.8*J48</f>
        <v>20000</v>
      </c>
      <c r="I48" s="244">
        <v>10000</v>
      </c>
      <c r="J48" s="244">
        <v>25000</v>
      </c>
    </row>
    <row r="49" spans="1:10" ht="12" customHeight="1" x14ac:dyDescent="0.2">
      <c r="A49" s="57">
        <v>47</v>
      </c>
      <c r="B49" s="58" t="s">
        <v>1566</v>
      </c>
      <c r="C49" s="179">
        <f t="shared" si="0"/>
        <v>11400</v>
      </c>
      <c r="E49" s="245">
        <v>12000</v>
      </c>
    </row>
    <row r="50" spans="1:10" ht="12" customHeight="1" x14ac:dyDescent="0.2">
      <c r="A50" s="57">
        <v>48</v>
      </c>
      <c r="B50" s="58" t="s">
        <v>1567</v>
      </c>
      <c r="C50" s="179">
        <f t="shared" si="0"/>
        <v>17100</v>
      </c>
      <c r="E50" s="245">
        <v>18000</v>
      </c>
    </row>
    <row r="51" spans="1:10" ht="12" customHeight="1" x14ac:dyDescent="0.2">
      <c r="A51" s="57">
        <v>49</v>
      </c>
      <c r="B51" s="58" t="s">
        <v>1568</v>
      </c>
      <c r="C51" s="179">
        <f t="shared" si="0"/>
        <v>45600</v>
      </c>
      <c r="E51" s="245">
        <v>48000</v>
      </c>
    </row>
    <row r="52" spans="1:10" ht="12" customHeight="1" x14ac:dyDescent="0.2">
      <c r="A52" s="57">
        <v>50</v>
      </c>
      <c r="B52" s="58" t="s">
        <v>1569</v>
      </c>
      <c r="C52" s="179">
        <f t="shared" si="0"/>
        <v>28500</v>
      </c>
      <c r="E52" s="245">
        <v>30000</v>
      </c>
    </row>
    <row r="53" spans="1:10" ht="12" customHeight="1" x14ac:dyDescent="0.2">
      <c r="A53" s="57">
        <v>51</v>
      </c>
      <c r="B53" s="58" t="s">
        <v>1570</v>
      </c>
      <c r="C53" s="179">
        <f t="shared" si="0"/>
        <v>28500</v>
      </c>
      <c r="E53" s="245">
        <v>30000</v>
      </c>
    </row>
    <row r="54" spans="1:10" ht="12" customHeight="1" x14ac:dyDescent="0.2">
      <c r="A54" s="57">
        <v>52</v>
      </c>
      <c r="B54" s="58" t="s">
        <v>1571</v>
      </c>
      <c r="C54" s="179">
        <f t="shared" si="0"/>
        <v>18240</v>
      </c>
      <c r="E54" s="245">
        <v>19200</v>
      </c>
    </row>
    <row r="55" spans="1:10" ht="12" customHeight="1" x14ac:dyDescent="0.2">
      <c r="A55" s="57">
        <v>53</v>
      </c>
      <c r="B55" s="58" t="s">
        <v>1572</v>
      </c>
      <c r="C55" s="179">
        <f t="shared" si="0"/>
        <v>13680</v>
      </c>
      <c r="E55" s="245">
        <v>14400</v>
      </c>
    </row>
    <row r="56" spans="1:10" ht="12" customHeight="1" x14ac:dyDescent="0.2">
      <c r="A56" s="57">
        <v>54</v>
      </c>
      <c r="B56" s="58" t="s">
        <v>1573</v>
      </c>
      <c r="C56" s="179">
        <f t="shared" si="0"/>
        <v>9500</v>
      </c>
      <c r="E56" s="245">
        <v>10000</v>
      </c>
    </row>
    <row r="57" spans="1:10" ht="12" customHeight="1" x14ac:dyDescent="0.2">
      <c r="A57" s="57">
        <v>55</v>
      </c>
      <c r="B57" s="58" t="s">
        <v>1574</v>
      </c>
      <c r="C57" s="179">
        <f t="shared" si="0"/>
        <v>22800</v>
      </c>
      <c r="E57" s="245">
        <v>24000</v>
      </c>
    </row>
    <row r="58" spans="1:10" ht="12" customHeight="1" x14ac:dyDescent="0.2">
      <c r="A58" s="57">
        <v>56</v>
      </c>
      <c r="B58" s="58" t="s">
        <v>1575</v>
      </c>
      <c r="C58" s="179">
        <f t="shared" si="0"/>
        <v>17100</v>
      </c>
      <c r="E58" s="245">
        <v>18000</v>
      </c>
    </row>
    <row r="59" spans="1:10" ht="12" customHeight="1" x14ac:dyDescent="0.2">
      <c r="A59" s="57">
        <v>57</v>
      </c>
      <c r="B59" s="58" t="s">
        <v>1576</v>
      </c>
      <c r="C59" s="179">
        <f t="shared" si="0"/>
        <v>11400</v>
      </c>
      <c r="E59" s="245">
        <v>12000</v>
      </c>
    </row>
    <row r="60" spans="1:10" ht="12" customHeight="1" x14ac:dyDescent="0.2">
      <c r="A60" s="57">
        <v>58</v>
      </c>
      <c r="B60" s="58" t="s">
        <v>1577</v>
      </c>
      <c r="C60" s="179">
        <f t="shared" si="0"/>
        <v>17100</v>
      </c>
      <c r="E60" s="245">
        <v>18000</v>
      </c>
    </row>
    <row r="61" spans="1:10" ht="12" customHeight="1" x14ac:dyDescent="0.2">
      <c r="A61" s="57">
        <v>59</v>
      </c>
      <c r="B61" s="58" t="s">
        <v>1578</v>
      </c>
      <c r="C61" s="179">
        <f t="shared" si="0"/>
        <v>28500</v>
      </c>
      <c r="E61" s="245">
        <v>30000</v>
      </c>
    </row>
    <row r="62" spans="1:10" ht="12" customHeight="1" x14ac:dyDescent="0.2">
      <c r="A62" s="57">
        <v>60</v>
      </c>
      <c r="B62" s="58" t="s">
        <v>1579</v>
      </c>
      <c r="C62" s="179">
        <f t="shared" si="0"/>
        <v>20520</v>
      </c>
      <c r="E62" s="245">
        <v>21600</v>
      </c>
    </row>
    <row r="63" spans="1:10" ht="12" customHeight="1" x14ac:dyDescent="0.2">
      <c r="A63" s="57">
        <v>61</v>
      </c>
      <c r="B63" s="58" t="s">
        <v>1580</v>
      </c>
      <c r="C63" s="179">
        <f t="shared" si="0"/>
        <v>13680</v>
      </c>
      <c r="E63" s="245">
        <v>14400</v>
      </c>
    </row>
    <row r="64" spans="1:10" ht="12" customHeight="1" x14ac:dyDescent="0.2">
      <c r="A64" s="57">
        <v>62</v>
      </c>
      <c r="B64" s="58" t="s">
        <v>1581</v>
      </c>
      <c r="C64" s="179" t="s">
        <v>2825</v>
      </c>
      <c r="E64" s="246" t="s">
        <v>2704</v>
      </c>
      <c r="G64" s="247">
        <f>0.8*I64</f>
        <v>8000</v>
      </c>
      <c r="H64" s="247">
        <f>0.8*J64</f>
        <v>12800</v>
      </c>
      <c r="I64" s="244">
        <v>10000</v>
      </c>
      <c r="J64" s="244">
        <v>16000</v>
      </c>
    </row>
    <row r="65" spans="1:10" ht="12" customHeight="1" x14ac:dyDescent="0.2">
      <c r="A65" s="57">
        <v>63</v>
      </c>
      <c r="B65" s="58" t="s">
        <v>1582</v>
      </c>
      <c r="C65" s="179">
        <f t="shared" si="0"/>
        <v>45600</v>
      </c>
      <c r="E65" s="245">
        <v>48000</v>
      </c>
    </row>
    <row r="66" spans="1:10" ht="12" customHeight="1" x14ac:dyDescent="0.2">
      <c r="A66" s="57">
        <v>64</v>
      </c>
      <c r="B66" s="58" t="s">
        <v>1583</v>
      </c>
      <c r="C66" s="179">
        <f t="shared" si="0"/>
        <v>28500</v>
      </c>
      <c r="E66" s="245">
        <v>30000</v>
      </c>
    </row>
    <row r="67" spans="1:10" ht="12" customHeight="1" x14ac:dyDescent="0.2">
      <c r="A67" s="57">
        <v>65</v>
      </c>
      <c r="B67" s="58" t="s">
        <v>1584</v>
      </c>
      <c r="C67" s="179">
        <f t="shared" si="0"/>
        <v>11400</v>
      </c>
      <c r="E67" s="245">
        <v>12000</v>
      </c>
    </row>
    <row r="68" spans="1:10" ht="12" customHeight="1" x14ac:dyDescent="0.2">
      <c r="A68" s="57">
        <v>66</v>
      </c>
      <c r="B68" s="13" t="s">
        <v>1585</v>
      </c>
      <c r="C68" s="179">
        <f t="shared" ref="C68:C70" si="1">0.95*E68</f>
        <v>28500</v>
      </c>
      <c r="E68" s="245">
        <v>30000</v>
      </c>
    </row>
    <row r="69" spans="1:10" ht="12" customHeight="1" x14ac:dyDescent="0.2">
      <c r="A69" s="57">
        <v>67</v>
      </c>
      <c r="B69" s="58" t="s">
        <v>1586</v>
      </c>
      <c r="C69" s="179">
        <f t="shared" si="1"/>
        <v>28500</v>
      </c>
      <c r="E69" s="245">
        <v>30000</v>
      </c>
    </row>
    <row r="70" spans="1:10" ht="12" customHeight="1" x14ac:dyDescent="0.2">
      <c r="A70" s="57">
        <v>68</v>
      </c>
      <c r="B70" s="58" t="s">
        <v>1587</v>
      </c>
      <c r="C70" s="179">
        <f t="shared" si="1"/>
        <v>9500</v>
      </c>
      <c r="E70" s="245">
        <v>10000</v>
      </c>
    </row>
    <row r="71" spans="1:10" ht="12" customHeight="1" x14ac:dyDescent="0.2">
      <c r="A71" s="57">
        <v>69</v>
      </c>
      <c r="B71" s="58" t="s">
        <v>1588</v>
      </c>
      <c r="C71" s="179" t="s">
        <v>2824</v>
      </c>
      <c r="E71" s="246" t="s">
        <v>2705</v>
      </c>
      <c r="G71" s="247">
        <f>0.8*I71</f>
        <v>6400</v>
      </c>
      <c r="H71" s="247">
        <f>0.8*J71</f>
        <v>12000</v>
      </c>
      <c r="I71" s="244">
        <v>8000</v>
      </c>
      <c r="J71" s="244">
        <v>15000</v>
      </c>
    </row>
    <row r="72" spans="1:10" ht="12" customHeight="1" x14ac:dyDescent="0.2">
      <c r="A72" s="57">
        <v>70</v>
      </c>
      <c r="B72" s="58" t="s">
        <v>1589</v>
      </c>
      <c r="C72" s="179">
        <f t="shared" ref="C72:C108" si="2">0.95*E72</f>
        <v>28500</v>
      </c>
      <c r="E72" s="245">
        <v>30000</v>
      </c>
    </row>
    <row r="73" spans="1:10" ht="12" customHeight="1" x14ac:dyDescent="0.2">
      <c r="A73" s="57">
        <v>71</v>
      </c>
      <c r="B73" s="58" t="s">
        <v>1590</v>
      </c>
      <c r="C73" s="179">
        <f t="shared" si="2"/>
        <v>22800</v>
      </c>
      <c r="E73" s="245">
        <v>24000</v>
      </c>
    </row>
    <row r="74" spans="1:10" ht="12" customHeight="1" x14ac:dyDescent="0.2">
      <c r="A74" s="57">
        <v>72</v>
      </c>
      <c r="B74" s="58" t="s">
        <v>1591</v>
      </c>
      <c r="C74" s="179">
        <f t="shared" si="2"/>
        <v>3420</v>
      </c>
      <c r="E74" s="245">
        <v>3600</v>
      </c>
    </row>
    <row r="75" spans="1:10" ht="12" customHeight="1" x14ac:dyDescent="0.2">
      <c r="A75" s="57">
        <v>73</v>
      </c>
      <c r="B75" s="58" t="s">
        <v>1592</v>
      </c>
      <c r="C75" s="179">
        <f t="shared" si="2"/>
        <v>19000</v>
      </c>
      <c r="E75" s="245">
        <v>20000</v>
      </c>
    </row>
    <row r="76" spans="1:10" ht="12" customHeight="1" x14ac:dyDescent="0.2">
      <c r="A76" s="57">
        <v>74</v>
      </c>
      <c r="B76" s="58" t="s">
        <v>1593</v>
      </c>
      <c r="C76" s="179">
        <f t="shared" si="2"/>
        <v>19000</v>
      </c>
      <c r="E76" s="245">
        <v>20000</v>
      </c>
    </row>
    <row r="77" spans="1:10" ht="12" customHeight="1" x14ac:dyDescent="0.2">
      <c r="A77" s="57">
        <v>75</v>
      </c>
      <c r="B77" s="58" t="s">
        <v>1594</v>
      </c>
      <c r="C77" s="179">
        <f t="shared" si="2"/>
        <v>17100</v>
      </c>
      <c r="E77" s="245">
        <v>18000</v>
      </c>
    </row>
    <row r="78" spans="1:10" ht="12" customHeight="1" x14ac:dyDescent="0.2">
      <c r="A78" s="57">
        <v>76</v>
      </c>
      <c r="B78" s="13" t="s">
        <v>1595</v>
      </c>
      <c r="C78" s="179">
        <f t="shared" si="2"/>
        <v>45600</v>
      </c>
      <c r="E78" s="245">
        <v>48000</v>
      </c>
    </row>
    <row r="79" spans="1:10" ht="12" customHeight="1" x14ac:dyDescent="0.2">
      <c r="A79" s="57">
        <v>77</v>
      </c>
      <c r="B79" s="13" t="s">
        <v>1596</v>
      </c>
      <c r="C79" s="179">
        <f t="shared" si="2"/>
        <v>45600</v>
      </c>
      <c r="E79" s="245">
        <v>48000</v>
      </c>
    </row>
    <row r="80" spans="1:10" ht="12" customHeight="1" x14ac:dyDescent="0.2">
      <c r="A80" s="57">
        <v>78</v>
      </c>
      <c r="B80" s="58" t="s">
        <v>1597</v>
      </c>
      <c r="C80" s="179">
        <f t="shared" si="2"/>
        <v>22800</v>
      </c>
      <c r="E80" s="245">
        <v>24000</v>
      </c>
    </row>
    <row r="81" spans="1:5" ht="12" customHeight="1" x14ac:dyDescent="0.2">
      <c r="A81" s="57">
        <v>79</v>
      </c>
      <c r="B81" s="58" t="s">
        <v>1598</v>
      </c>
      <c r="C81" s="179">
        <f t="shared" si="2"/>
        <v>17100</v>
      </c>
      <c r="E81" s="245">
        <v>18000</v>
      </c>
    </row>
    <row r="82" spans="1:5" ht="12" customHeight="1" x14ac:dyDescent="0.2">
      <c r="A82" s="57">
        <v>80</v>
      </c>
      <c r="B82" s="58" t="s">
        <v>1599</v>
      </c>
      <c r="C82" s="179">
        <f t="shared" si="2"/>
        <v>17100</v>
      </c>
      <c r="E82" s="245">
        <v>18000</v>
      </c>
    </row>
    <row r="83" spans="1:5" ht="12" customHeight="1" x14ac:dyDescent="0.2">
      <c r="A83" s="57">
        <v>81</v>
      </c>
      <c r="B83" s="58" t="s">
        <v>1600</v>
      </c>
      <c r="C83" s="179">
        <f t="shared" si="2"/>
        <v>5700</v>
      </c>
      <c r="E83" s="245">
        <v>6000</v>
      </c>
    </row>
    <row r="84" spans="1:5" ht="12" customHeight="1" x14ac:dyDescent="0.2">
      <c r="A84" s="57">
        <v>82</v>
      </c>
      <c r="B84" s="58" t="s">
        <v>1601</v>
      </c>
      <c r="C84" s="179">
        <f t="shared" si="2"/>
        <v>19000</v>
      </c>
      <c r="E84" s="245">
        <v>20000</v>
      </c>
    </row>
    <row r="85" spans="1:5" ht="12" customHeight="1" x14ac:dyDescent="0.2">
      <c r="A85" s="57">
        <v>83</v>
      </c>
      <c r="B85" s="58" t="s">
        <v>1602</v>
      </c>
      <c r="C85" s="179">
        <f t="shared" si="2"/>
        <v>57000</v>
      </c>
      <c r="E85" s="245">
        <v>60000</v>
      </c>
    </row>
    <row r="86" spans="1:5" ht="12" customHeight="1" x14ac:dyDescent="0.2">
      <c r="A86" s="57">
        <v>84</v>
      </c>
      <c r="B86" s="58" t="s">
        <v>1603</v>
      </c>
      <c r="C86" s="179">
        <f t="shared" si="2"/>
        <v>22800</v>
      </c>
      <c r="E86" s="245">
        <v>24000</v>
      </c>
    </row>
    <row r="87" spans="1:5" ht="12" customHeight="1" x14ac:dyDescent="0.2">
      <c r="A87" s="57">
        <v>85</v>
      </c>
      <c r="B87" s="58" t="s">
        <v>1604</v>
      </c>
      <c r="C87" s="179">
        <f t="shared" si="2"/>
        <v>17100</v>
      </c>
      <c r="E87" s="245">
        <v>18000</v>
      </c>
    </row>
    <row r="88" spans="1:5" ht="12" customHeight="1" x14ac:dyDescent="0.2">
      <c r="A88" s="57">
        <v>86</v>
      </c>
      <c r="B88" s="58" t="s">
        <v>1605</v>
      </c>
      <c r="C88" s="179">
        <f t="shared" si="2"/>
        <v>11400</v>
      </c>
      <c r="E88" s="245">
        <v>12000</v>
      </c>
    </row>
    <row r="89" spans="1:5" ht="12" customHeight="1" x14ac:dyDescent="0.2">
      <c r="A89" s="57">
        <v>87</v>
      </c>
      <c r="B89" s="58" t="s">
        <v>1606</v>
      </c>
      <c r="C89" s="179">
        <f t="shared" si="2"/>
        <v>28500</v>
      </c>
      <c r="E89" s="245">
        <v>30000</v>
      </c>
    </row>
    <row r="90" spans="1:5" ht="12" customHeight="1" x14ac:dyDescent="0.2">
      <c r="A90" s="57">
        <v>88</v>
      </c>
      <c r="B90" s="58" t="s">
        <v>1607</v>
      </c>
      <c r="C90" s="179">
        <f t="shared" si="2"/>
        <v>22800</v>
      </c>
      <c r="E90" s="245">
        <v>24000</v>
      </c>
    </row>
    <row r="91" spans="1:5" ht="12" customHeight="1" x14ac:dyDescent="0.2">
      <c r="A91" s="57">
        <v>89</v>
      </c>
      <c r="B91" s="58" t="s">
        <v>1608</v>
      </c>
      <c r="C91" s="179">
        <f t="shared" si="2"/>
        <v>34200</v>
      </c>
      <c r="E91" s="245">
        <v>36000</v>
      </c>
    </row>
    <row r="92" spans="1:5" ht="12" customHeight="1" x14ac:dyDescent="0.2">
      <c r="A92" s="57">
        <v>90</v>
      </c>
      <c r="B92" s="13" t="s">
        <v>1609</v>
      </c>
      <c r="C92" s="179">
        <f t="shared" si="2"/>
        <v>17100</v>
      </c>
      <c r="E92" s="245">
        <v>18000</v>
      </c>
    </row>
    <row r="93" spans="1:5" ht="12" customHeight="1" x14ac:dyDescent="0.2">
      <c r="A93" s="57">
        <v>91</v>
      </c>
      <c r="B93" s="58" t="s">
        <v>1610</v>
      </c>
      <c r="C93" s="179">
        <f t="shared" si="2"/>
        <v>22800</v>
      </c>
      <c r="E93" s="245">
        <v>24000</v>
      </c>
    </row>
    <row r="94" spans="1:5" ht="12" customHeight="1" x14ac:dyDescent="0.2">
      <c r="A94" s="57">
        <v>92</v>
      </c>
      <c r="B94" s="58" t="s">
        <v>1611</v>
      </c>
      <c r="C94" s="179">
        <f t="shared" si="2"/>
        <v>17100</v>
      </c>
      <c r="E94" s="245">
        <v>18000</v>
      </c>
    </row>
    <row r="95" spans="1:5" ht="12" customHeight="1" x14ac:dyDescent="0.2">
      <c r="A95" s="57">
        <v>93</v>
      </c>
      <c r="B95" s="58" t="s">
        <v>1612</v>
      </c>
      <c r="C95" s="179">
        <f t="shared" si="2"/>
        <v>11400</v>
      </c>
      <c r="E95" s="245">
        <v>12000</v>
      </c>
    </row>
    <row r="96" spans="1:5" ht="12" customHeight="1" x14ac:dyDescent="0.2">
      <c r="A96" s="57">
        <v>94</v>
      </c>
      <c r="B96" s="58" t="s">
        <v>1613</v>
      </c>
      <c r="C96" s="179">
        <f t="shared" si="2"/>
        <v>4750</v>
      </c>
      <c r="E96" s="245">
        <v>5000</v>
      </c>
    </row>
    <row r="97" spans="1:10" ht="12" customHeight="1" x14ac:dyDescent="0.2">
      <c r="A97" s="57">
        <v>95</v>
      </c>
      <c r="B97" s="58" t="s">
        <v>1614</v>
      </c>
      <c r="C97" s="179">
        <f t="shared" si="2"/>
        <v>4750</v>
      </c>
      <c r="E97" s="245">
        <v>5000</v>
      </c>
    </row>
    <row r="98" spans="1:10" ht="12" customHeight="1" x14ac:dyDescent="0.2">
      <c r="A98" s="57">
        <v>96</v>
      </c>
      <c r="B98" s="58" t="s">
        <v>1615</v>
      </c>
      <c r="C98" s="179">
        <f t="shared" si="2"/>
        <v>19000</v>
      </c>
      <c r="E98" s="245">
        <v>20000</v>
      </c>
    </row>
    <row r="99" spans="1:10" ht="12" customHeight="1" x14ac:dyDescent="0.2">
      <c r="A99" s="57">
        <v>97</v>
      </c>
      <c r="B99" s="58" t="s">
        <v>1616</v>
      </c>
      <c r="C99" s="179">
        <f t="shared" si="2"/>
        <v>17100</v>
      </c>
      <c r="E99" s="245">
        <v>18000</v>
      </c>
    </row>
    <row r="100" spans="1:10" ht="12" customHeight="1" x14ac:dyDescent="0.2">
      <c r="A100" s="57">
        <v>98</v>
      </c>
      <c r="B100" s="58" t="s">
        <v>1617</v>
      </c>
      <c r="C100" s="179">
        <f t="shared" si="2"/>
        <v>22800</v>
      </c>
      <c r="E100" s="245">
        <v>24000</v>
      </c>
    </row>
    <row r="101" spans="1:10" ht="12" customHeight="1" x14ac:dyDescent="0.2">
      <c r="A101" s="57">
        <v>99</v>
      </c>
      <c r="B101" s="58" t="s">
        <v>1618</v>
      </c>
      <c r="C101" s="179">
        <f t="shared" si="2"/>
        <v>19000</v>
      </c>
      <c r="E101" s="245">
        <v>20000</v>
      </c>
    </row>
    <row r="102" spans="1:10" ht="12" customHeight="1" x14ac:dyDescent="0.2">
      <c r="A102" s="57">
        <v>100</v>
      </c>
      <c r="B102" s="58" t="s">
        <v>1619</v>
      </c>
      <c r="C102" s="179">
        <f t="shared" si="2"/>
        <v>19000</v>
      </c>
      <c r="E102" s="245">
        <v>20000</v>
      </c>
    </row>
    <row r="103" spans="1:10" ht="12" customHeight="1" x14ac:dyDescent="0.2">
      <c r="A103" s="57">
        <v>101</v>
      </c>
      <c r="B103" s="58" t="s">
        <v>1620</v>
      </c>
      <c r="C103" s="179">
        <f t="shared" si="2"/>
        <v>13680</v>
      </c>
      <c r="E103" s="245">
        <v>14400</v>
      </c>
    </row>
    <row r="104" spans="1:10" ht="12" customHeight="1" x14ac:dyDescent="0.2">
      <c r="A104" s="57">
        <v>102</v>
      </c>
      <c r="B104" s="58" t="s">
        <v>1621</v>
      </c>
      <c r="C104" s="179">
        <f t="shared" si="2"/>
        <v>9120</v>
      </c>
      <c r="E104" s="245">
        <v>9600</v>
      </c>
    </row>
    <row r="105" spans="1:10" ht="12" customHeight="1" x14ac:dyDescent="0.2">
      <c r="A105" s="57">
        <v>103</v>
      </c>
      <c r="B105" s="13" t="s">
        <v>1622</v>
      </c>
      <c r="C105" s="179">
        <f t="shared" si="2"/>
        <v>22800</v>
      </c>
      <c r="E105" s="245">
        <v>24000</v>
      </c>
    </row>
    <row r="106" spans="1:10" ht="12" customHeight="1" x14ac:dyDescent="0.2">
      <c r="A106" s="57">
        <v>104</v>
      </c>
      <c r="B106" s="58" t="s">
        <v>1623</v>
      </c>
      <c r="C106" s="179">
        <f t="shared" si="2"/>
        <v>28500</v>
      </c>
      <c r="E106" s="245">
        <v>30000</v>
      </c>
    </row>
    <row r="107" spans="1:10" ht="12" customHeight="1" x14ac:dyDescent="0.2">
      <c r="A107" s="57">
        <v>105</v>
      </c>
      <c r="B107" s="58" t="s">
        <v>1624</v>
      </c>
      <c r="C107" s="179">
        <f t="shared" si="2"/>
        <v>28500</v>
      </c>
      <c r="E107" s="245">
        <v>30000</v>
      </c>
    </row>
    <row r="108" spans="1:10" ht="12" customHeight="1" x14ac:dyDescent="0.2">
      <c r="A108" s="57">
        <v>106</v>
      </c>
      <c r="B108" s="58" t="s">
        <v>1625</v>
      </c>
      <c r="C108" s="179">
        <f t="shared" si="2"/>
        <v>19000</v>
      </c>
      <c r="E108" s="245">
        <v>20000</v>
      </c>
    </row>
    <row r="109" spans="1:10" ht="12.2" customHeight="1" x14ac:dyDescent="0.2">
      <c r="A109" s="57">
        <v>107</v>
      </c>
      <c r="B109" s="58" t="s">
        <v>1626</v>
      </c>
      <c r="C109" s="179" t="s">
        <v>2823</v>
      </c>
      <c r="E109" s="246" t="s">
        <v>2706</v>
      </c>
      <c r="G109" s="247">
        <f>0.8*I109</f>
        <v>4000</v>
      </c>
      <c r="H109" s="247">
        <f>0.8*J109</f>
        <v>12000</v>
      </c>
      <c r="I109" s="244">
        <v>5000</v>
      </c>
      <c r="J109" s="244">
        <v>15000</v>
      </c>
    </row>
  </sheetData>
  <sheetProtection algorithmName="SHA-512" hashValue="tN+kDKf6fr5U6Pa6CTXe2JvWAsNKqMY+LlaGFs3qHC4szF+DQplftFeEjFSCh9/3APOUba4ODOb77AibIXN5lQ==" saltValue="t9z8rKplpp3DB5oZhldgkQ==" spinCount="100000" sheet="1" objects="1" scenarios="1"/>
  <mergeCells count="1">
    <mergeCell ref="A1:C1"/>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B20" sqref="B20"/>
    </sheetView>
  </sheetViews>
  <sheetFormatPr defaultRowHeight="12.75" x14ac:dyDescent="0.2"/>
  <cols>
    <col min="1" max="1" width="9.83203125" customWidth="1"/>
    <col min="2" max="2" width="66" customWidth="1"/>
    <col min="3" max="3" width="24" style="172" customWidth="1"/>
    <col min="4" max="4" width="9.33203125" style="53"/>
    <col min="5" max="5" width="9.33203125" style="215"/>
    <col min="6" max="7" width="9.33203125" style="53"/>
  </cols>
  <sheetData>
    <row r="1" spans="1:5" ht="31.5" customHeight="1" x14ac:dyDescent="0.2">
      <c r="A1" s="593" t="s">
        <v>2795</v>
      </c>
      <c r="B1" s="577"/>
      <c r="C1" s="577"/>
    </row>
    <row r="2" spans="1:5" ht="15.75" customHeight="1" x14ac:dyDescent="0.2">
      <c r="A2" s="166"/>
      <c r="B2" s="167"/>
      <c r="C2" s="169"/>
    </row>
    <row r="3" spans="1:5" ht="27.75" customHeight="1" x14ac:dyDescent="0.2">
      <c r="A3" s="663" t="s">
        <v>2796</v>
      </c>
      <c r="B3" s="664"/>
      <c r="C3" s="665"/>
    </row>
    <row r="4" spans="1:5" ht="25.5" customHeight="1" x14ac:dyDescent="0.2">
      <c r="A4" s="168" t="s">
        <v>2789</v>
      </c>
      <c r="B4" s="168" t="s">
        <v>2790</v>
      </c>
      <c r="C4" s="170" t="s">
        <v>2727</v>
      </c>
    </row>
    <row r="5" spans="1:5" ht="12.75" customHeight="1" x14ac:dyDescent="0.2">
      <c r="A5" s="29">
        <v>1</v>
      </c>
      <c r="B5" s="13" t="s">
        <v>1627</v>
      </c>
      <c r="C5" s="171">
        <f>0.95*E5</f>
        <v>20900</v>
      </c>
      <c r="E5" s="225">
        <v>22000</v>
      </c>
    </row>
    <row r="6" spans="1:5" ht="12" customHeight="1" x14ac:dyDescent="0.2">
      <c r="A6" s="29">
        <v>2</v>
      </c>
      <c r="B6" s="13" t="s">
        <v>1628</v>
      </c>
      <c r="C6" s="171">
        <f t="shared" ref="C6:C29" si="0">0.95*E6</f>
        <v>18050</v>
      </c>
      <c r="E6" s="227">
        <v>19000</v>
      </c>
    </row>
    <row r="7" spans="1:5" ht="12" customHeight="1" x14ac:dyDescent="0.2">
      <c r="A7" s="29">
        <v>3</v>
      </c>
      <c r="B7" s="13" t="s">
        <v>1629</v>
      </c>
      <c r="C7" s="171">
        <f t="shared" si="0"/>
        <v>15200</v>
      </c>
      <c r="E7" s="227">
        <v>16000</v>
      </c>
    </row>
    <row r="8" spans="1:5" ht="12" customHeight="1" x14ac:dyDescent="0.2">
      <c r="A8" s="29">
        <v>4</v>
      </c>
      <c r="B8" s="13" t="s">
        <v>1630</v>
      </c>
      <c r="C8" s="171">
        <f t="shared" si="0"/>
        <v>27550</v>
      </c>
      <c r="E8" s="227">
        <v>29000</v>
      </c>
    </row>
    <row r="9" spans="1:5" ht="12" customHeight="1" x14ac:dyDescent="0.2">
      <c r="A9" s="29">
        <v>5</v>
      </c>
      <c r="B9" s="13" t="s">
        <v>1631</v>
      </c>
      <c r="C9" s="171">
        <f t="shared" si="0"/>
        <v>20900</v>
      </c>
      <c r="E9" s="227">
        <v>22000</v>
      </c>
    </row>
    <row r="10" spans="1:5" ht="12" customHeight="1" x14ac:dyDescent="0.2">
      <c r="A10" s="29">
        <v>6</v>
      </c>
      <c r="B10" s="13" t="s">
        <v>1632</v>
      </c>
      <c r="C10" s="171">
        <f t="shared" si="0"/>
        <v>27550</v>
      </c>
      <c r="E10" s="227">
        <v>29000</v>
      </c>
    </row>
    <row r="11" spans="1:5" ht="12" customHeight="1" x14ac:dyDescent="0.2">
      <c r="A11" s="29">
        <v>7</v>
      </c>
      <c r="B11" s="13" t="s">
        <v>1633</v>
      </c>
      <c r="C11" s="171">
        <f t="shared" si="0"/>
        <v>20900</v>
      </c>
      <c r="E11" s="227">
        <v>22000</v>
      </c>
    </row>
    <row r="12" spans="1:5" ht="12" customHeight="1" x14ac:dyDescent="0.2">
      <c r="A12" s="29">
        <v>8</v>
      </c>
      <c r="B12" s="13" t="s">
        <v>1634</v>
      </c>
      <c r="C12" s="171">
        <f t="shared" si="0"/>
        <v>18050</v>
      </c>
      <c r="E12" s="227">
        <v>19000</v>
      </c>
    </row>
    <row r="13" spans="1:5" ht="12.75" customHeight="1" x14ac:dyDescent="0.2">
      <c r="A13" s="29">
        <v>9</v>
      </c>
      <c r="B13" s="13" t="s">
        <v>1635</v>
      </c>
      <c r="C13" s="171">
        <f t="shared" si="0"/>
        <v>20900</v>
      </c>
      <c r="E13" s="225">
        <v>22000</v>
      </c>
    </row>
    <row r="14" spans="1:5" ht="12" customHeight="1" x14ac:dyDescent="0.2">
      <c r="A14" s="29">
        <v>10</v>
      </c>
      <c r="B14" s="13" t="s">
        <v>1636</v>
      </c>
      <c r="C14" s="171">
        <f t="shared" si="0"/>
        <v>20900</v>
      </c>
      <c r="E14" s="227">
        <v>22000</v>
      </c>
    </row>
    <row r="15" spans="1:5" ht="12" customHeight="1" x14ac:dyDescent="0.2">
      <c r="A15" s="29">
        <v>11</v>
      </c>
      <c r="B15" s="13" t="s">
        <v>1637</v>
      </c>
      <c r="C15" s="171">
        <f t="shared" si="0"/>
        <v>8550</v>
      </c>
      <c r="E15" s="227">
        <v>9000</v>
      </c>
    </row>
    <row r="16" spans="1:5" ht="12" customHeight="1" x14ac:dyDescent="0.2">
      <c r="A16" s="29">
        <v>12</v>
      </c>
      <c r="B16" s="13" t="s">
        <v>1638</v>
      </c>
      <c r="C16" s="171">
        <f t="shared" si="0"/>
        <v>30400</v>
      </c>
      <c r="E16" s="227">
        <v>32000</v>
      </c>
    </row>
    <row r="17" spans="1:5" ht="12" customHeight="1" x14ac:dyDescent="0.2">
      <c r="A17" s="29">
        <v>13</v>
      </c>
      <c r="B17" s="13" t="s">
        <v>1639</v>
      </c>
      <c r="C17" s="171">
        <f t="shared" si="0"/>
        <v>27550</v>
      </c>
      <c r="E17" s="227">
        <v>29000</v>
      </c>
    </row>
    <row r="18" spans="1:5" ht="12" customHeight="1" x14ac:dyDescent="0.2">
      <c r="A18" s="29">
        <v>14</v>
      </c>
      <c r="B18" s="13" t="s">
        <v>1640</v>
      </c>
      <c r="C18" s="171">
        <f t="shared" si="0"/>
        <v>22800</v>
      </c>
      <c r="E18" s="227">
        <v>24000</v>
      </c>
    </row>
    <row r="19" spans="1:5" ht="12" customHeight="1" x14ac:dyDescent="0.2">
      <c r="A19" s="29">
        <v>15</v>
      </c>
      <c r="B19" s="13" t="s">
        <v>1641</v>
      </c>
      <c r="C19" s="171">
        <f t="shared" si="0"/>
        <v>30400</v>
      </c>
      <c r="E19" s="227">
        <v>32000</v>
      </c>
    </row>
    <row r="20" spans="1:5" ht="12" customHeight="1" x14ac:dyDescent="0.2">
      <c r="A20" s="29">
        <v>16</v>
      </c>
      <c r="B20" s="13" t="s">
        <v>1642</v>
      </c>
      <c r="C20" s="171">
        <f t="shared" si="0"/>
        <v>27550</v>
      </c>
      <c r="E20" s="227">
        <v>29000</v>
      </c>
    </row>
    <row r="21" spans="1:5" ht="12" customHeight="1" x14ac:dyDescent="0.2">
      <c r="A21" s="29">
        <v>17</v>
      </c>
      <c r="B21" s="13" t="s">
        <v>1643</v>
      </c>
      <c r="C21" s="171">
        <f t="shared" si="0"/>
        <v>22800</v>
      </c>
      <c r="E21" s="227">
        <v>24000</v>
      </c>
    </row>
    <row r="22" spans="1:5" ht="12" customHeight="1" x14ac:dyDescent="0.2">
      <c r="A22" s="29">
        <v>18</v>
      </c>
      <c r="B22" s="13" t="s">
        <v>1644</v>
      </c>
      <c r="C22" s="171">
        <f t="shared" si="0"/>
        <v>22800</v>
      </c>
      <c r="E22" s="227">
        <v>24000</v>
      </c>
    </row>
    <row r="23" spans="1:5" ht="12" customHeight="1" x14ac:dyDescent="0.2">
      <c r="A23" s="29">
        <v>19</v>
      </c>
      <c r="B23" s="13" t="s">
        <v>1645</v>
      </c>
      <c r="C23" s="171">
        <f t="shared" si="0"/>
        <v>15200</v>
      </c>
      <c r="E23" s="227">
        <v>16000</v>
      </c>
    </row>
    <row r="24" spans="1:5" ht="12.75" customHeight="1" x14ac:dyDescent="0.2">
      <c r="A24" s="29">
        <v>20</v>
      </c>
      <c r="B24" s="86" t="s">
        <v>2699</v>
      </c>
      <c r="C24" s="171">
        <f t="shared" si="0"/>
        <v>950</v>
      </c>
      <c r="E24" s="243">
        <v>1000</v>
      </c>
    </row>
    <row r="25" spans="1:5" ht="12" customHeight="1" x14ac:dyDescent="0.2">
      <c r="A25" s="29">
        <v>21</v>
      </c>
      <c r="B25" s="13" t="s">
        <v>1646</v>
      </c>
      <c r="C25" s="171">
        <f t="shared" si="0"/>
        <v>30400</v>
      </c>
      <c r="E25" s="227">
        <v>32000</v>
      </c>
    </row>
    <row r="26" spans="1:5" ht="12" customHeight="1" x14ac:dyDescent="0.2">
      <c r="A26" s="29">
        <v>22</v>
      </c>
      <c r="B26" s="13" t="s">
        <v>1647</v>
      </c>
      <c r="C26" s="171">
        <f t="shared" si="0"/>
        <v>13300</v>
      </c>
      <c r="E26" s="227">
        <v>14000</v>
      </c>
    </row>
    <row r="27" spans="1:5" ht="12" customHeight="1" x14ac:dyDescent="0.2">
      <c r="A27" s="29">
        <v>23</v>
      </c>
      <c r="B27" s="13" t="s">
        <v>1648</v>
      </c>
      <c r="C27" s="171">
        <f t="shared" si="0"/>
        <v>27550</v>
      </c>
      <c r="E27" s="227">
        <v>29000</v>
      </c>
    </row>
    <row r="28" spans="1:5" ht="12" customHeight="1" x14ac:dyDescent="0.2">
      <c r="A28" s="29">
        <v>24</v>
      </c>
      <c r="B28" s="13" t="s">
        <v>1649</v>
      </c>
      <c r="C28" s="171">
        <f t="shared" si="0"/>
        <v>27550</v>
      </c>
      <c r="E28" s="227">
        <v>29000</v>
      </c>
    </row>
    <row r="29" spans="1:5" ht="12.6" customHeight="1" x14ac:dyDescent="0.2">
      <c r="A29" s="29">
        <v>25</v>
      </c>
      <c r="B29" s="13" t="s">
        <v>1650</v>
      </c>
      <c r="C29" s="171">
        <f t="shared" si="0"/>
        <v>27550</v>
      </c>
      <c r="E29" s="227">
        <v>29000</v>
      </c>
    </row>
  </sheetData>
  <sheetProtection algorithmName="SHA-512" hashValue="9AoQRA1LTyq4VPBmMFOAvzq2UsAAbldeDwnHyaGkqUQRTHVSXv2Dd16biMctJ9oiOMrtlwa9OtrgrtkknW2xig==" saltValue="Zv0ShKukiBqMxJeg+DuI0g==" spinCount="100000" sheet="1" objects="1" scenarios="1"/>
  <mergeCells count="2">
    <mergeCell ref="A1:C1"/>
    <mergeCell ref="A3:C3"/>
  </mergeCells>
  <pageMargins left="0.7" right="0.7" top="0.75" bottom="0.75" header="0.3" footer="0.3"/>
  <pageSetup paperSize="9" scale="98" orientation="portrait" verticalDpi="0" r:id="rId1"/>
  <colBreaks count="1" manualBreakCount="1">
    <brk id="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zoomScaleNormal="100" workbookViewId="0">
      <selection activeCell="B20" sqref="B20"/>
    </sheetView>
  </sheetViews>
  <sheetFormatPr defaultRowHeight="12.75" x14ac:dyDescent="0.2"/>
  <cols>
    <col min="1" max="1" width="12.5" customWidth="1"/>
    <col min="2" max="2" width="74.83203125" customWidth="1"/>
    <col min="3" max="3" width="23.5" style="177" customWidth="1"/>
    <col min="4" max="4" width="9.33203125" style="53"/>
    <col min="5" max="5" width="23.5" style="215" customWidth="1"/>
    <col min="6" max="6" width="9.33203125" style="53"/>
  </cols>
  <sheetData>
    <row r="1" spans="1:5" ht="33" customHeight="1" x14ac:dyDescent="0.2">
      <c r="A1" s="666" t="s">
        <v>2798</v>
      </c>
      <c r="B1" s="577"/>
      <c r="C1" s="577"/>
    </row>
    <row r="2" spans="1:5" ht="25.5" customHeight="1" x14ac:dyDescent="0.2">
      <c r="A2" s="168" t="s">
        <v>2789</v>
      </c>
      <c r="B2" s="168" t="s">
        <v>2790</v>
      </c>
      <c r="C2" s="175" t="s">
        <v>2735</v>
      </c>
      <c r="E2" s="233" t="s">
        <v>2735</v>
      </c>
    </row>
    <row r="3" spans="1:5" ht="25.5" customHeight="1" x14ac:dyDescent="0.2">
      <c r="A3" s="667" t="s">
        <v>2799</v>
      </c>
      <c r="B3" s="668"/>
      <c r="C3" s="668"/>
    </row>
    <row r="4" spans="1:5" ht="12.75" customHeight="1" x14ac:dyDescent="0.2">
      <c r="A4" s="30">
        <v>1</v>
      </c>
      <c r="B4" s="32" t="s">
        <v>1651</v>
      </c>
      <c r="C4" s="129">
        <f>0.95*E4</f>
        <v>2850</v>
      </c>
      <c r="E4" s="225">
        <v>3000</v>
      </c>
    </row>
    <row r="5" spans="1:5" ht="12.75" customHeight="1" x14ac:dyDescent="0.2">
      <c r="A5" s="30">
        <v>2</v>
      </c>
      <c r="B5" s="32" t="s">
        <v>1652</v>
      </c>
      <c r="C5" s="129">
        <f t="shared" ref="C5:C68" si="0">0.95*E5</f>
        <v>1900</v>
      </c>
      <c r="E5" s="225">
        <v>2000</v>
      </c>
    </row>
    <row r="6" spans="1:5" ht="12.75" customHeight="1" x14ac:dyDescent="0.2">
      <c r="A6" s="30">
        <v>3</v>
      </c>
      <c r="B6" s="32" t="s">
        <v>1653</v>
      </c>
      <c r="C6" s="129">
        <f t="shared" si="0"/>
        <v>2375</v>
      </c>
      <c r="E6" s="225">
        <v>2500</v>
      </c>
    </row>
    <row r="7" spans="1:5" ht="12.75" customHeight="1" x14ac:dyDescent="0.2">
      <c r="A7" s="30">
        <v>4</v>
      </c>
      <c r="B7" s="32" t="s">
        <v>1654</v>
      </c>
      <c r="C7" s="129">
        <f t="shared" si="0"/>
        <v>4275</v>
      </c>
      <c r="E7" s="225">
        <v>4500</v>
      </c>
    </row>
    <row r="8" spans="1:5" ht="12.75" customHeight="1" x14ac:dyDescent="0.2">
      <c r="A8" s="30">
        <v>5</v>
      </c>
      <c r="B8" s="32" t="s">
        <v>1655</v>
      </c>
      <c r="C8" s="129">
        <f t="shared" si="0"/>
        <v>2375</v>
      </c>
      <c r="E8" s="225">
        <v>2500</v>
      </c>
    </row>
    <row r="9" spans="1:5" ht="12.75" customHeight="1" x14ac:dyDescent="0.2">
      <c r="A9" s="30">
        <v>6</v>
      </c>
      <c r="B9" s="32" t="s">
        <v>1656</v>
      </c>
      <c r="C9" s="129">
        <f t="shared" si="0"/>
        <v>3325</v>
      </c>
      <c r="E9" s="225">
        <v>3500</v>
      </c>
    </row>
    <row r="10" spans="1:5" ht="12.75" customHeight="1" x14ac:dyDescent="0.2">
      <c r="A10" s="30">
        <v>7</v>
      </c>
      <c r="B10" s="32" t="s">
        <v>1657</v>
      </c>
      <c r="C10" s="129">
        <f t="shared" si="0"/>
        <v>6650</v>
      </c>
      <c r="E10" s="225">
        <v>7000</v>
      </c>
    </row>
    <row r="11" spans="1:5" ht="12.75" customHeight="1" x14ac:dyDescent="0.2">
      <c r="A11" s="30">
        <v>8</v>
      </c>
      <c r="B11" s="32" t="s">
        <v>1658</v>
      </c>
      <c r="C11" s="129">
        <f t="shared" si="0"/>
        <v>14250</v>
      </c>
      <c r="E11" s="225">
        <v>15000</v>
      </c>
    </row>
    <row r="12" spans="1:5" ht="12.75" customHeight="1" x14ac:dyDescent="0.2">
      <c r="A12" s="30">
        <v>9</v>
      </c>
      <c r="B12" s="32" t="s">
        <v>1659</v>
      </c>
      <c r="C12" s="129">
        <f t="shared" si="0"/>
        <v>14250</v>
      </c>
      <c r="E12" s="225">
        <v>15000</v>
      </c>
    </row>
    <row r="13" spans="1:5" ht="12.75" customHeight="1" x14ac:dyDescent="0.2">
      <c r="A13" s="30">
        <v>10</v>
      </c>
      <c r="B13" s="32" t="s">
        <v>1660</v>
      </c>
      <c r="C13" s="129">
        <f t="shared" si="0"/>
        <v>23750</v>
      </c>
      <c r="E13" s="225">
        <v>25000</v>
      </c>
    </row>
    <row r="14" spans="1:5" ht="12.75" customHeight="1" x14ac:dyDescent="0.2">
      <c r="A14" s="30">
        <v>11</v>
      </c>
      <c r="B14" s="32" t="s">
        <v>1661</v>
      </c>
      <c r="C14" s="129">
        <f t="shared" si="0"/>
        <v>4750</v>
      </c>
      <c r="E14" s="225">
        <v>5000</v>
      </c>
    </row>
    <row r="15" spans="1:5" ht="12.75" customHeight="1" x14ac:dyDescent="0.2">
      <c r="A15" s="30">
        <v>12</v>
      </c>
      <c r="B15" s="32" t="s">
        <v>1662</v>
      </c>
      <c r="C15" s="129">
        <f t="shared" si="0"/>
        <v>3800</v>
      </c>
      <c r="E15" s="225">
        <v>4000</v>
      </c>
    </row>
    <row r="16" spans="1:5" ht="12.75" customHeight="1" x14ac:dyDescent="0.2">
      <c r="A16" s="30">
        <v>13</v>
      </c>
      <c r="B16" s="32" t="s">
        <v>1663</v>
      </c>
      <c r="C16" s="129">
        <f t="shared" si="0"/>
        <v>14250</v>
      </c>
      <c r="E16" s="225">
        <v>15000</v>
      </c>
    </row>
    <row r="17" spans="1:5" ht="12.75" customHeight="1" x14ac:dyDescent="0.2">
      <c r="A17" s="30">
        <v>14</v>
      </c>
      <c r="B17" s="32" t="s">
        <v>1664</v>
      </c>
      <c r="C17" s="129">
        <f t="shared" si="0"/>
        <v>5700</v>
      </c>
      <c r="E17" s="225">
        <v>6000</v>
      </c>
    </row>
    <row r="18" spans="1:5" ht="12.75" customHeight="1" x14ac:dyDescent="0.2">
      <c r="A18" s="30">
        <v>15</v>
      </c>
      <c r="B18" s="32" t="s">
        <v>1665</v>
      </c>
      <c r="C18" s="129">
        <f t="shared" si="0"/>
        <v>28500</v>
      </c>
      <c r="E18" s="225">
        <v>30000</v>
      </c>
    </row>
    <row r="19" spans="1:5" ht="12.75" customHeight="1" x14ac:dyDescent="0.2">
      <c r="A19" s="30">
        <v>16</v>
      </c>
      <c r="B19" s="32" t="s">
        <v>1666</v>
      </c>
      <c r="C19" s="129">
        <f t="shared" si="0"/>
        <v>28500</v>
      </c>
      <c r="E19" s="225">
        <v>30000</v>
      </c>
    </row>
    <row r="20" spans="1:5" ht="12.75" customHeight="1" x14ac:dyDescent="0.2">
      <c r="A20" s="30">
        <v>17</v>
      </c>
      <c r="B20" s="32" t="s">
        <v>1667</v>
      </c>
      <c r="C20" s="129">
        <f t="shared" si="0"/>
        <v>33250</v>
      </c>
      <c r="E20" s="225">
        <v>35000</v>
      </c>
    </row>
    <row r="21" spans="1:5" ht="12.75" customHeight="1" x14ac:dyDescent="0.2">
      <c r="A21" s="30">
        <v>18</v>
      </c>
      <c r="B21" s="32" t="s">
        <v>1668</v>
      </c>
      <c r="C21" s="129">
        <f t="shared" si="0"/>
        <v>33250</v>
      </c>
      <c r="E21" s="225">
        <v>35000</v>
      </c>
    </row>
    <row r="22" spans="1:5" ht="12.75" customHeight="1" x14ac:dyDescent="0.2">
      <c r="A22" s="30">
        <v>19</v>
      </c>
      <c r="B22" s="32" t="s">
        <v>1669</v>
      </c>
      <c r="C22" s="129">
        <f t="shared" si="0"/>
        <v>33250</v>
      </c>
      <c r="E22" s="225">
        <v>35000</v>
      </c>
    </row>
    <row r="23" spans="1:5" ht="12.75" customHeight="1" x14ac:dyDescent="0.2">
      <c r="A23" s="30">
        <v>20</v>
      </c>
      <c r="B23" s="32" t="s">
        <v>1670</v>
      </c>
      <c r="C23" s="129">
        <f t="shared" si="0"/>
        <v>11400</v>
      </c>
      <c r="E23" s="225">
        <v>12000</v>
      </c>
    </row>
    <row r="24" spans="1:5" ht="12.75" customHeight="1" x14ac:dyDescent="0.2">
      <c r="A24" s="30">
        <v>21</v>
      </c>
      <c r="B24" s="32" t="s">
        <v>1671</v>
      </c>
      <c r="C24" s="129">
        <f t="shared" si="0"/>
        <v>34200</v>
      </c>
      <c r="E24" s="225">
        <v>36000</v>
      </c>
    </row>
    <row r="25" spans="1:5" ht="12.75" customHeight="1" x14ac:dyDescent="0.2">
      <c r="A25" s="30">
        <v>22</v>
      </c>
      <c r="B25" s="32" t="s">
        <v>1672</v>
      </c>
      <c r="C25" s="129">
        <f t="shared" si="0"/>
        <v>33250</v>
      </c>
      <c r="E25" s="225">
        <v>35000</v>
      </c>
    </row>
    <row r="26" spans="1:5" ht="12.75" customHeight="1" x14ac:dyDescent="0.2">
      <c r="A26" s="30">
        <v>23</v>
      </c>
      <c r="B26" s="32" t="s">
        <v>1673</v>
      </c>
      <c r="C26" s="129">
        <f t="shared" si="0"/>
        <v>23750</v>
      </c>
      <c r="E26" s="225">
        <v>25000</v>
      </c>
    </row>
    <row r="27" spans="1:5" ht="12.75" customHeight="1" x14ac:dyDescent="0.2">
      <c r="A27" s="30">
        <v>24</v>
      </c>
      <c r="B27" s="32" t="s">
        <v>1674</v>
      </c>
      <c r="C27" s="129">
        <f t="shared" si="0"/>
        <v>38000</v>
      </c>
      <c r="E27" s="225">
        <v>40000</v>
      </c>
    </row>
    <row r="28" spans="1:5" ht="12.75" customHeight="1" x14ac:dyDescent="0.2">
      <c r="A28" s="30">
        <v>25</v>
      </c>
      <c r="B28" s="32" t="s">
        <v>1675</v>
      </c>
      <c r="C28" s="129">
        <f t="shared" si="0"/>
        <v>23750</v>
      </c>
      <c r="E28" s="225">
        <v>25000</v>
      </c>
    </row>
    <row r="29" spans="1:5" ht="12.75" customHeight="1" x14ac:dyDescent="0.2">
      <c r="A29" s="30">
        <v>26</v>
      </c>
      <c r="B29" s="32" t="s">
        <v>1676</v>
      </c>
      <c r="C29" s="129">
        <f t="shared" si="0"/>
        <v>23750</v>
      </c>
      <c r="E29" s="225">
        <v>25000</v>
      </c>
    </row>
    <row r="30" spans="1:5" ht="12.75" customHeight="1" x14ac:dyDescent="0.2">
      <c r="A30" s="30">
        <v>27</v>
      </c>
      <c r="B30" s="32" t="s">
        <v>1677</v>
      </c>
      <c r="C30" s="129">
        <f t="shared" si="0"/>
        <v>23750</v>
      </c>
      <c r="E30" s="225">
        <v>25000</v>
      </c>
    </row>
    <row r="31" spans="1:5" ht="12.75" customHeight="1" x14ac:dyDescent="0.2">
      <c r="A31" s="30">
        <v>28</v>
      </c>
      <c r="B31" s="32" t="s">
        <v>1678</v>
      </c>
      <c r="C31" s="129">
        <f t="shared" si="0"/>
        <v>23750</v>
      </c>
      <c r="E31" s="225">
        <v>25000</v>
      </c>
    </row>
    <row r="32" spans="1:5" ht="12.75" customHeight="1" x14ac:dyDescent="0.2">
      <c r="A32" s="30">
        <v>29</v>
      </c>
      <c r="B32" s="32" t="s">
        <v>1679</v>
      </c>
      <c r="C32" s="129">
        <f t="shared" si="0"/>
        <v>23750</v>
      </c>
      <c r="E32" s="225">
        <v>25000</v>
      </c>
    </row>
    <row r="33" spans="1:5" ht="12.75" customHeight="1" x14ac:dyDescent="0.2">
      <c r="A33" s="30">
        <v>30</v>
      </c>
      <c r="B33" s="32" t="s">
        <v>1680</v>
      </c>
      <c r="C33" s="129">
        <f t="shared" si="0"/>
        <v>42750</v>
      </c>
      <c r="E33" s="225">
        <v>45000</v>
      </c>
    </row>
    <row r="34" spans="1:5" ht="12.75" customHeight="1" x14ac:dyDescent="0.2">
      <c r="A34" s="30">
        <v>31</v>
      </c>
      <c r="B34" s="32" t="s">
        <v>1681</v>
      </c>
      <c r="C34" s="129">
        <f t="shared" si="0"/>
        <v>42750</v>
      </c>
      <c r="E34" s="225">
        <v>45000</v>
      </c>
    </row>
    <row r="35" spans="1:5" ht="12.75" customHeight="1" x14ac:dyDescent="0.2">
      <c r="A35" s="30">
        <v>32</v>
      </c>
      <c r="B35" s="32" t="s">
        <v>1682</v>
      </c>
      <c r="C35" s="129">
        <f t="shared" si="0"/>
        <v>52250</v>
      </c>
      <c r="E35" s="225">
        <v>55000</v>
      </c>
    </row>
    <row r="36" spans="1:5" ht="12.75" customHeight="1" x14ac:dyDescent="0.2">
      <c r="A36" s="30">
        <v>33</v>
      </c>
      <c r="B36" s="32" t="s">
        <v>1683</v>
      </c>
      <c r="C36" s="129">
        <f t="shared" si="0"/>
        <v>1900</v>
      </c>
      <c r="E36" s="225">
        <v>2000</v>
      </c>
    </row>
    <row r="37" spans="1:5" ht="26.25" customHeight="1" x14ac:dyDescent="0.2">
      <c r="A37" s="667" t="s">
        <v>2800</v>
      </c>
      <c r="B37" s="669"/>
      <c r="C37" s="669"/>
    </row>
    <row r="38" spans="1:5" ht="12.75" customHeight="1" x14ac:dyDescent="0.2">
      <c r="A38" s="30">
        <v>33</v>
      </c>
      <c r="B38" s="32" t="s">
        <v>1684</v>
      </c>
      <c r="C38" s="129">
        <f t="shared" si="0"/>
        <v>2850</v>
      </c>
      <c r="E38" s="225">
        <v>3000</v>
      </c>
    </row>
    <row r="39" spans="1:5" ht="12.75" customHeight="1" x14ac:dyDescent="0.2">
      <c r="A39" s="30">
        <v>34</v>
      </c>
      <c r="B39" s="32" t="s">
        <v>1685</v>
      </c>
      <c r="C39" s="129">
        <f t="shared" si="0"/>
        <v>3800</v>
      </c>
      <c r="E39" s="225">
        <v>4000</v>
      </c>
    </row>
    <row r="40" spans="1:5" ht="12.75" customHeight="1" x14ac:dyDescent="0.2">
      <c r="A40" s="30">
        <v>35</v>
      </c>
      <c r="B40" s="32" t="s">
        <v>1686</v>
      </c>
      <c r="C40" s="129">
        <f t="shared" si="0"/>
        <v>4275</v>
      </c>
      <c r="E40" s="225">
        <v>4500</v>
      </c>
    </row>
    <row r="41" spans="1:5" ht="12.75" customHeight="1" x14ac:dyDescent="0.2">
      <c r="A41" s="30">
        <v>36</v>
      </c>
      <c r="B41" s="32" t="s">
        <v>1687</v>
      </c>
      <c r="C41" s="129">
        <f t="shared" si="0"/>
        <v>3325</v>
      </c>
      <c r="E41" s="225">
        <v>3500</v>
      </c>
    </row>
    <row r="42" spans="1:5" ht="12.75" customHeight="1" x14ac:dyDescent="0.2">
      <c r="A42" s="30">
        <v>37</v>
      </c>
      <c r="B42" s="32" t="s">
        <v>1688</v>
      </c>
      <c r="C42" s="129">
        <f t="shared" si="0"/>
        <v>3800</v>
      </c>
      <c r="E42" s="225">
        <v>4000</v>
      </c>
    </row>
    <row r="43" spans="1:5" ht="12.75" customHeight="1" x14ac:dyDescent="0.2">
      <c r="A43" s="30">
        <v>38</v>
      </c>
      <c r="B43" s="32" t="s">
        <v>1689</v>
      </c>
      <c r="C43" s="129">
        <f t="shared" si="0"/>
        <v>3800</v>
      </c>
      <c r="E43" s="225">
        <v>4000</v>
      </c>
    </row>
    <row r="44" spans="1:5" ht="12.75" customHeight="1" x14ac:dyDescent="0.2">
      <c r="A44" s="30">
        <v>39</v>
      </c>
      <c r="B44" s="32" t="s">
        <v>1690</v>
      </c>
      <c r="C44" s="129">
        <f t="shared" si="0"/>
        <v>5700</v>
      </c>
      <c r="E44" s="225">
        <v>6000</v>
      </c>
    </row>
    <row r="45" spans="1:5" ht="12.75" customHeight="1" x14ac:dyDescent="0.2">
      <c r="A45" s="30">
        <v>40</v>
      </c>
      <c r="B45" s="32" t="s">
        <v>1691</v>
      </c>
      <c r="C45" s="129">
        <f t="shared" si="0"/>
        <v>7600</v>
      </c>
      <c r="E45" s="225">
        <v>8000</v>
      </c>
    </row>
    <row r="46" spans="1:5" ht="12.75" customHeight="1" x14ac:dyDescent="0.2">
      <c r="A46" s="30">
        <v>41</v>
      </c>
      <c r="B46" s="32" t="s">
        <v>1692</v>
      </c>
      <c r="C46" s="129">
        <f t="shared" si="0"/>
        <v>5700</v>
      </c>
      <c r="E46" s="225">
        <v>6000</v>
      </c>
    </row>
    <row r="47" spans="1:5" ht="12.75" customHeight="1" x14ac:dyDescent="0.2">
      <c r="A47" s="30">
        <v>42</v>
      </c>
      <c r="B47" s="32" t="s">
        <v>1693</v>
      </c>
      <c r="C47" s="129">
        <f t="shared" si="0"/>
        <v>11400</v>
      </c>
      <c r="E47" s="225">
        <v>12000</v>
      </c>
    </row>
    <row r="48" spans="1:5" ht="12.75" customHeight="1" x14ac:dyDescent="0.2">
      <c r="A48" s="30">
        <v>43</v>
      </c>
      <c r="B48" s="32" t="s">
        <v>1694</v>
      </c>
      <c r="C48" s="129">
        <f t="shared" si="0"/>
        <v>3800</v>
      </c>
      <c r="E48" s="225">
        <v>4000</v>
      </c>
    </row>
    <row r="49" spans="1:5" ht="12.75" customHeight="1" x14ac:dyDescent="0.2">
      <c r="A49" s="30">
        <v>44</v>
      </c>
      <c r="B49" s="32" t="s">
        <v>1695</v>
      </c>
      <c r="C49" s="129">
        <f t="shared" si="0"/>
        <v>14250</v>
      </c>
      <c r="E49" s="225">
        <v>15000</v>
      </c>
    </row>
    <row r="50" spans="1:5" ht="12.75" customHeight="1" x14ac:dyDescent="0.2">
      <c r="A50" s="30">
        <v>45</v>
      </c>
      <c r="B50" s="32" t="s">
        <v>1696</v>
      </c>
      <c r="C50" s="129">
        <f t="shared" si="0"/>
        <v>14250</v>
      </c>
      <c r="E50" s="225">
        <v>15000</v>
      </c>
    </row>
    <row r="51" spans="1:5" ht="12.75" customHeight="1" x14ac:dyDescent="0.2">
      <c r="A51" s="30">
        <v>46</v>
      </c>
      <c r="B51" s="32" t="s">
        <v>1697</v>
      </c>
      <c r="C51" s="129">
        <f t="shared" si="0"/>
        <v>19000</v>
      </c>
      <c r="E51" s="225">
        <v>20000</v>
      </c>
    </row>
    <row r="52" spans="1:5" ht="12.75" customHeight="1" x14ac:dyDescent="0.2">
      <c r="A52" s="30">
        <v>47</v>
      </c>
      <c r="B52" s="32" t="s">
        <v>1698</v>
      </c>
      <c r="C52" s="129">
        <f t="shared" si="0"/>
        <v>7125</v>
      </c>
      <c r="E52" s="225">
        <v>7500</v>
      </c>
    </row>
    <row r="53" spans="1:5" ht="12.75" customHeight="1" x14ac:dyDescent="0.2">
      <c r="A53" s="30">
        <v>48</v>
      </c>
      <c r="B53" s="32" t="s">
        <v>1699</v>
      </c>
      <c r="C53" s="129">
        <f t="shared" si="0"/>
        <v>7600</v>
      </c>
      <c r="E53" s="225">
        <v>8000</v>
      </c>
    </row>
    <row r="54" spans="1:5" ht="12.75" customHeight="1" x14ac:dyDescent="0.2">
      <c r="A54" s="30">
        <v>49</v>
      </c>
      <c r="B54" s="32" t="s">
        <v>1700</v>
      </c>
      <c r="C54" s="129">
        <f t="shared" si="0"/>
        <v>28500</v>
      </c>
      <c r="E54" s="225">
        <v>30000</v>
      </c>
    </row>
    <row r="55" spans="1:5" ht="12.75" customHeight="1" x14ac:dyDescent="0.2">
      <c r="A55" s="30">
        <v>50</v>
      </c>
      <c r="B55" s="32" t="s">
        <v>1701</v>
      </c>
      <c r="C55" s="129">
        <f t="shared" si="0"/>
        <v>38000</v>
      </c>
      <c r="E55" s="225">
        <v>40000</v>
      </c>
    </row>
    <row r="56" spans="1:5" ht="12.75" customHeight="1" x14ac:dyDescent="0.2">
      <c r="A56" s="30">
        <v>51</v>
      </c>
      <c r="B56" s="32" t="s">
        <v>1702</v>
      </c>
      <c r="C56" s="129">
        <f t="shared" si="0"/>
        <v>42750</v>
      </c>
      <c r="E56" s="225">
        <v>45000</v>
      </c>
    </row>
    <row r="57" spans="1:5" ht="12.75" customHeight="1" x14ac:dyDescent="0.2">
      <c r="A57" s="30">
        <v>52</v>
      </c>
      <c r="B57" s="32" t="s">
        <v>1703</v>
      </c>
      <c r="C57" s="129">
        <f t="shared" si="0"/>
        <v>28500</v>
      </c>
      <c r="E57" s="225">
        <v>30000</v>
      </c>
    </row>
    <row r="58" spans="1:5" ht="12.75" customHeight="1" x14ac:dyDescent="0.2">
      <c r="A58" s="30">
        <v>53</v>
      </c>
      <c r="B58" s="32" t="s">
        <v>1704</v>
      </c>
      <c r="C58" s="129">
        <f t="shared" si="0"/>
        <v>33250</v>
      </c>
      <c r="E58" s="225">
        <v>35000</v>
      </c>
    </row>
    <row r="59" spans="1:5" ht="12.75" customHeight="1" x14ac:dyDescent="0.2">
      <c r="A59" s="30">
        <v>54</v>
      </c>
      <c r="B59" s="32" t="s">
        <v>1705</v>
      </c>
      <c r="C59" s="129">
        <f t="shared" si="0"/>
        <v>33250</v>
      </c>
      <c r="E59" s="225">
        <v>35000</v>
      </c>
    </row>
    <row r="60" spans="1:5" ht="12.75" customHeight="1" x14ac:dyDescent="0.2">
      <c r="A60" s="30">
        <v>55</v>
      </c>
      <c r="B60" s="32" t="s">
        <v>1706</v>
      </c>
      <c r="C60" s="129">
        <f t="shared" si="0"/>
        <v>23750</v>
      </c>
      <c r="E60" s="225">
        <v>25000</v>
      </c>
    </row>
    <row r="61" spans="1:5" ht="12.75" customHeight="1" x14ac:dyDescent="0.2">
      <c r="A61" s="30">
        <v>56</v>
      </c>
      <c r="B61" s="32" t="s">
        <v>1707</v>
      </c>
      <c r="C61" s="129">
        <f t="shared" si="0"/>
        <v>23750</v>
      </c>
      <c r="E61" s="225">
        <v>25000</v>
      </c>
    </row>
    <row r="62" spans="1:5" ht="12.75" customHeight="1" x14ac:dyDescent="0.2">
      <c r="A62" s="30">
        <v>57</v>
      </c>
      <c r="B62" s="32" t="s">
        <v>1708</v>
      </c>
      <c r="C62" s="129">
        <f t="shared" si="0"/>
        <v>28500</v>
      </c>
      <c r="E62" s="225">
        <v>30000</v>
      </c>
    </row>
    <row r="63" spans="1:5" ht="12.75" customHeight="1" x14ac:dyDescent="0.2">
      <c r="A63" s="30">
        <v>58</v>
      </c>
      <c r="B63" s="32" t="s">
        <v>1709</v>
      </c>
      <c r="C63" s="129">
        <f t="shared" si="0"/>
        <v>33250</v>
      </c>
      <c r="E63" s="225">
        <v>35000</v>
      </c>
    </row>
    <row r="64" spans="1:5" ht="12.75" customHeight="1" x14ac:dyDescent="0.2">
      <c r="A64" s="30">
        <v>59</v>
      </c>
      <c r="B64" s="32" t="s">
        <v>1710</v>
      </c>
      <c r="C64" s="129">
        <f t="shared" si="0"/>
        <v>42750</v>
      </c>
      <c r="E64" s="225">
        <v>45000</v>
      </c>
    </row>
    <row r="65" spans="1:5" ht="30.75" customHeight="1" x14ac:dyDescent="0.2">
      <c r="A65" s="670" t="s">
        <v>2801</v>
      </c>
      <c r="B65" s="669"/>
      <c r="C65" s="669"/>
    </row>
    <row r="66" spans="1:5" ht="12.75" customHeight="1" x14ac:dyDescent="0.2">
      <c r="A66" s="30">
        <v>60</v>
      </c>
      <c r="B66" s="32" t="s">
        <v>1711</v>
      </c>
      <c r="C66" s="129">
        <f t="shared" si="0"/>
        <v>2850</v>
      </c>
      <c r="E66" s="225">
        <v>3000</v>
      </c>
    </row>
    <row r="67" spans="1:5" ht="12.75" customHeight="1" x14ac:dyDescent="0.2">
      <c r="A67" s="30">
        <v>61</v>
      </c>
      <c r="B67" s="32" t="s">
        <v>1712</v>
      </c>
      <c r="C67" s="129">
        <f t="shared" si="0"/>
        <v>3800</v>
      </c>
      <c r="E67" s="225">
        <v>4000</v>
      </c>
    </row>
    <row r="68" spans="1:5" ht="12.75" customHeight="1" x14ac:dyDescent="0.2">
      <c r="A68" s="30">
        <v>62</v>
      </c>
      <c r="B68" s="32" t="s">
        <v>1713</v>
      </c>
      <c r="C68" s="129">
        <f t="shared" si="0"/>
        <v>5700</v>
      </c>
      <c r="E68" s="225">
        <v>6000</v>
      </c>
    </row>
    <row r="69" spans="1:5" ht="12.75" customHeight="1" x14ac:dyDescent="0.2">
      <c r="A69" s="30">
        <v>63</v>
      </c>
      <c r="B69" s="32" t="s">
        <v>1714</v>
      </c>
      <c r="C69" s="129">
        <f t="shared" ref="C69:C97" si="1">0.95*E69</f>
        <v>3325</v>
      </c>
      <c r="E69" s="225">
        <v>3500</v>
      </c>
    </row>
    <row r="70" spans="1:5" ht="12.75" customHeight="1" x14ac:dyDescent="0.2">
      <c r="A70" s="30">
        <v>64</v>
      </c>
      <c r="B70" s="32" t="s">
        <v>1715</v>
      </c>
      <c r="C70" s="129">
        <f t="shared" si="1"/>
        <v>3800</v>
      </c>
      <c r="E70" s="225">
        <v>4000</v>
      </c>
    </row>
    <row r="71" spans="1:5" ht="12.75" customHeight="1" x14ac:dyDescent="0.2">
      <c r="A71" s="30">
        <v>65</v>
      </c>
      <c r="B71" s="32" t="s">
        <v>1716</v>
      </c>
      <c r="C71" s="129">
        <f t="shared" si="1"/>
        <v>4750</v>
      </c>
      <c r="E71" s="225">
        <v>5000</v>
      </c>
    </row>
    <row r="72" spans="1:5" ht="12.75" customHeight="1" x14ac:dyDescent="0.2">
      <c r="A72" s="30">
        <v>66</v>
      </c>
      <c r="B72" s="32" t="s">
        <v>1717</v>
      </c>
      <c r="C72" s="129">
        <f t="shared" si="1"/>
        <v>19000</v>
      </c>
      <c r="E72" s="225">
        <v>20000</v>
      </c>
    </row>
    <row r="73" spans="1:5" ht="12.75" customHeight="1" x14ac:dyDescent="0.2">
      <c r="A73" s="30">
        <v>67</v>
      </c>
      <c r="B73" s="32" t="s">
        <v>1718</v>
      </c>
      <c r="C73" s="129">
        <f t="shared" si="1"/>
        <v>23750</v>
      </c>
      <c r="E73" s="225">
        <v>25000</v>
      </c>
    </row>
    <row r="74" spans="1:5" ht="12.75" customHeight="1" x14ac:dyDescent="0.2">
      <c r="A74" s="30">
        <v>68</v>
      </c>
      <c r="B74" s="32" t="s">
        <v>1719</v>
      </c>
      <c r="C74" s="129">
        <f t="shared" si="1"/>
        <v>3325</v>
      </c>
      <c r="E74" s="225">
        <v>3500</v>
      </c>
    </row>
    <row r="75" spans="1:5" ht="12.75" customHeight="1" x14ac:dyDescent="0.2">
      <c r="A75" s="30">
        <v>69</v>
      </c>
      <c r="B75" s="32" t="s">
        <v>1720</v>
      </c>
      <c r="C75" s="129">
        <f t="shared" si="1"/>
        <v>3800</v>
      </c>
      <c r="E75" s="225">
        <v>4000</v>
      </c>
    </row>
    <row r="76" spans="1:5" ht="12.75" customHeight="1" x14ac:dyDescent="0.2">
      <c r="A76" s="30">
        <v>70</v>
      </c>
      <c r="B76" s="32" t="s">
        <v>1721</v>
      </c>
      <c r="C76" s="129">
        <f t="shared" si="1"/>
        <v>6650</v>
      </c>
      <c r="E76" s="225">
        <v>7000</v>
      </c>
    </row>
    <row r="77" spans="1:5" ht="12.75" customHeight="1" x14ac:dyDescent="0.2">
      <c r="A77" s="30">
        <v>71</v>
      </c>
      <c r="B77" s="32" t="s">
        <v>1722</v>
      </c>
      <c r="C77" s="129">
        <f t="shared" si="1"/>
        <v>7600</v>
      </c>
      <c r="E77" s="225">
        <v>8000</v>
      </c>
    </row>
    <row r="78" spans="1:5" ht="12.75" customHeight="1" x14ac:dyDescent="0.2">
      <c r="A78" s="30">
        <v>72</v>
      </c>
      <c r="B78" s="32" t="s">
        <v>1723</v>
      </c>
      <c r="C78" s="129">
        <f t="shared" si="1"/>
        <v>9500</v>
      </c>
      <c r="E78" s="225">
        <v>10000</v>
      </c>
    </row>
    <row r="79" spans="1:5" ht="12.75" customHeight="1" x14ac:dyDescent="0.2">
      <c r="A79" s="30">
        <v>73</v>
      </c>
      <c r="B79" s="32" t="s">
        <v>1724</v>
      </c>
      <c r="C79" s="129">
        <f t="shared" si="1"/>
        <v>23750</v>
      </c>
      <c r="E79" s="225">
        <v>25000</v>
      </c>
    </row>
    <row r="80" spans="1:5" ht="12.75" customHeight="1" x14ac:dyDescent="0.2">
      <c r="A80" s="30">
        <v>74</v>
      </c>
      <c r="B80" s="32" t="s">
        <v>1725</v>
      </c>
      <c r="C80" s="129">
        <f t="shared" si="1"/>
        <v>14250</v>
      </c>
      <c r="E80" s="225">
        <v>15000</v>
      </c>
    </row>
    <row r="81" spans="1:5" ht="12.75" customHeight="1" x14ac:dyDescent="0.2">
      <c r="A81" s="30">
        <v>75</v>
      </c>
      <c r="B81" s="32" t="s">
        <v>1726</v>
      </c>
      <c r="C81" s="129">
        <f t="shared" si="1"/>
        <v>14250</v>
      </c>
      <c r="E81" s="225">
        <v>15000</v>
      </c>
    </row>
    <row r="82" spans="1:5" ht="12.75" customHeight="1" x14ac:dyDescent="0.2">
      <c r="A82" s="30">
        <v>76</v>
      </c>
      <c r="B82" s="32" t="s">
        <v>1727</v>
      </c>
      <c r="C82" s="129">
        <f t="shared" si="1"/>
        <v>17100</v>
      </c>
      <c r="E82" s="225">
        <v>18000</v>
      </c>
    </row>
    <row r="83" spans="1:5" ht="12.75" customHeight="1" x14ac:dyDescent="0.2">
      <c r="A83" s="30">
        <v>77</v>
      </c>
      <c r="B83" s="32" t="s">
        <v>1728</v>
      </c>
      <c r="C83" s="129">
        <f t="shared" si="1"/>
        <v>9500</v>
      </c>
      <c r="E83" s="225">
        <v>10000</v>
      </c>
    </row>
    <row r="84" spans="1:5" ht="12.75" customHeight="1" x14ac:dyDescent="0.2">
      <c r="A84" s="30">
        <v>78</v>
      </c>
      <c r="B84" s="32" t="s">
        <v>1729</v>
      </c>
      <c r="C84" s="129">
        <f t="shared" si="1"/>
        <v>14250</v>
      </c>
      <c r="E84" s="225">
        <v>15000</v>
      </c>
    </row>
    <row r="85" spans="1:5" ht="12.75" customHeight="1" x14ac:dyDescent="0.2">
      <c r="A85" s="30">
        <v>79</v>
      </c>
      <c r="B85" s="32" t="s">
        <v>1730</v>
      </c>
      <c r="C85" s="129">
        <f t="shared" si="1"/>
        <v>7600</v>
      </c>
      <c r="E85" s="225">
        <v>8000</v>
      </c>
    </row>
    <row r="86" spans="1:5" ht="12.75" customHeight="1" x14ac:dyDescent="0.2">
      <c r="A86" s="30">
        <v>80</v>
      </c>
      <c r="B86" s="32" t="s">
        <v>1731</v>
      </c>
      <c r="C86" s="129">
        <f t="shared" si="1"/>
        <v>14250</v>
      </c>
      <c r="E86" s="225">
        <v>15000</v>
      </c>
    </row>
    <row r="87" spans="1:5" ht="12.75" customHeight="1" x14ac:dyDescent="0.2">
      <c r="A87" s="30">
        <v>81</v>
      </c>
      <c r="B87" s="32" t="s">
        <v>1732</v>
      </c>
      <c r="C87" s="129">
        <f t="shared" si="1"/>
        <v>23750</v>
      </c>
      <c r="E87" s="225">
        <v>25000</v>
      </c>
    </row>
    <row r="88" spans="1:5" ht="12.75" customHeight="1" x14ac:dyDescent="0.2">
      <c r="A88" s="30">
        <v>82</v>
      </c>
      <c r="B88" s="32" t="s">
        <v>1733</v>
      </c>
      <c r="C88" s="129">
        <f t="shared" si="1"/>
        <v>23750</v>
      </c>
      <c r="E88" s="225">
        <v>25000</v>
      </c>
    </row>
    <row r="89" spans="1:5" ht="12.75" customHeight="1" x14ac:dyDescent="0.2">
      <c r="A89" s="30">
        <v>83</v>
      </c>
      <c r="B89" s="32" t="s">
        <v>1734</v>
      </c>
      <c r="C89" s="129">
        <f t="shared" si="1"/>
        <v>19000</v>
      </c>
      <c r="E89" s="225">
        <v>20000</v>
      </c>
    </row>
    <row r="90" spans="1:5" ht="12.75" customHeight="1" x14ac:dyDescent="0.2">
      <c r="A90" s="30">
        <v>84</v>
      </c>
      <c r="B90" s="32" t="s">
        <v>1735</v>
      </c>
      <c r="C90" s="129">
        <f t="shared" si="1"/>
        <v>23750</v>
      </c>
      <c r="E90" s="225">
        <v>25000</v>
      </c>
    </row>
    <row r="91" spans="1:5" ht="12.75" customHeight="1" x14ac:dyDescent="0.2">
      <c r="A91" s="30">
        <v>85</v>
      </c>
      <c r="B91" s="32" t="s">
        <v>1736</v>
      </c>
      <c r="C91" s="129">
        <f t="shared" si="1"/>
        <v>14250</v>
      </c>
      <c r="E91" s="225">
        <v>15000</v>
      </c>
    </row>
    <row r="92" spans="1:5" ht="12.75" customHeight="1" x14ac:dyDescent="0.2">
      <c r="A92" s="30">
        <v>86</v>
      </c>
      <c r="B92" s="32" t="s">
        <v>1737</v>
      </c>
      <c r="C92" s="129">
        <f t="shared" si="1"/>
        <v>14250</v>
      </c>
      <c r="E92" s="225">
        <v>15000</v>
      </c>
    </row>
    <row r="93" spans="1:5" ht="12.75" customHeight="1" x14ac:dyDescent="0.2">
      <c r="A93" s="30">
        <v>87</v>
      </c>
      <c r="B93" s="32" t="s">
        <v>1738</v>
      </c>
      <c r="C93" s="129">
        <f t="shared" si="1"/>
        <v>33250</v>
      </c>
      <c r="E93" s="225">
        <v>35000</v>
      </c>
    </row>
    <row r="94" spans="1:5" ht="12.75" customHeight="1" x14ac:dyDescent="0.2">
      <c r="A94" s="30">
        <v>88</v>
      </c>
      <c r="B94" s="32" t="s">
        <v>1739</v>
      </c>
      <c r="C94" s="129">
        <f t="shared" si="1"/>
        <v>33250</v>
      </c>
      <c r="E94" s="225">
        <v>35000</v>
      </c>
    </row>
    <row r="95" spans="1:5" ht="12.75" customHeight="1" x14ac:dyDescent="0.2">
      <c r="A95" s="30">
        <v>89</v>
      </c>
      <c r="B95" s="32" t="s">
        <v>1740</v>
      </c>
      <c r="C95" s="129">
        <f t="shared" si="1"/>
        <v>5700</v>
      </c>
      <c r="E95" s="225">
        <v>6000</v>
      </c>
    </row>
    <row r="96" spans="1:5" ht="25.5" customHeight="1" x14ac:dyDescent="0.2">
      <c r="A96" s="30">
        <v>90</v>
      </c>
      <c r="B96" s="41" t="s">
        <v>1741</v>
      </c>
      <c r="C96" s="129">
        <f t="shared" si="1"/>
        <v>22800</v>
      </c>
      <c r="E96" s="225">
        <v>24000</v>
      </c>
    </row>
    <row r="97" spans="1:5" ht="12.75" customHeight="1" x14ac:dyDescent="0.2">
      <c r="A97" s="30">
        <v>91</v>
      </c>
      <c r="B97" s="32" t="s">
        <v>1742</v>
      </c>
      <c r="C97" s="129">
        <f t="shared" si="1"/>
        <v>9500</v>
      </c>
      <c r="E97" s="225">
        <v>10000</v>
      </c>
    </row>
    <row r="98" spans="1:5" ht="44.25" customHeight="1" x14ac:dyDescent="0.2">
      <c r="A98" s="666" t="s">
        <v>2802</v>
      </c>
      <c r="B98" s="580"/>
      <c r="C98" s="580"/>
    </row>
    <row r="99" spans="1:5" ht="25.5" customHeight="1" x14ac:dyDescent="0.2">
      <c r="A99" s="168" t="s">
        <v>2789</v>
      </c>
      <c r="B99" s="168" t="s">
        <v>2790</v>
      </c>
      <c r="C99" s="175" t="s">
        <v>2735</v>
      </c>
      <c r="E99" s="233" t="s">
        <v>2735</v>
      </c>
    </row>
    <row r="100" spans="1:5" ht="12.6" customHeight="1" x14ac:dyDescent="0.2">
      <c r="A100" s="9"/>
      <c r="B100" s="9"/>
      <c r="C100" s="176"/>
      <c r="E100" s="217"/>
    </row>
    <row r="101" spans="1:5" ht="30.75" customHeight="1" x14ac:dyDescent="0.2">
      <c r="A101" s="667" t="s">
        <v>2803</v>
      </c>
      <c r="B101" s="669"/>
      <c r="C101" s="669"/>
    </row>
    <row r="102" spans="1:5" ht="13.5" customHeight="1" x14ac:dyDescent="0.2">
      <c r="A102" s="59">
        <v>1</v>
      </c>
      <c r="B102" s="60" t="s">
        <v>1743</v>
      </c>
      <c r="C102" s="129">
        <f t="shared" ref="C102:C110" si="2">0.95*E102</f>
        <v>17100</v>
      </c>
      <c r="E102" s="225">
        <v>18000</v>
      </c>
    </row>
    <row r="103" spans="1:5" ht="13.5" customHeight="1" x14ac:dyDescent="0.2">
      <c r="A103" s="59">
        <v>2</v>
      </c>
      <c r="B103" s="60" t="s">
        <v>1744</v>
      </c>
      <c r="C103" s="129">
        <f t="shared" si="2"/>
        <v>17100</v>
      </c>
      <c r="E103" s="225">
        <v>18000</v>
      </c>
    </row>
    <row r="104" spans="1:5" ht="13.5" customHeight="1" x14ac:dyDescent="0.2">
      <c r="A104" s="59">
        <v>3</v>
      </c>
      <c r="B104" s="60" t="s">
        <v>1745</v>
      </c>
      <c r="C104" s="129">
        <f t="shared" si="2"/>
        <v>22800</v>
      </c>
      <c r="E104" s="225">
        <v>24000</v>
      </c>
    </row>
    <row r="105" spans="1:5" ht="13.5" customHeight="1" x14ac:dyDescent="0.2">
      <c r="A105" s="59">
        <v>4</v>
      </c>
      <c r="B105" s="60" t="s">
        <v>1746</v>
      </c>
      <c r="C105" s="129">
        <f t="shared" si="2"/>
        <v>285000</v>
      </c>
      <c r="E105" s="242" t="s">
        <v>2896</v>
      </c>
    </row>
    <row r="106" spans="1:5" ht="13.5" customHeight="1" x14ac:dyDescent="0.2">
      <c r="A106" s="59">
        <v>5</v>
      </c>
      <c r="B106" s="60" t="s">
        <v>1747</v>
      </c>
      <c r="C106" s="129">
        <f t="shared" si="2"/>
        <v>513000</v>
      </c>
      <c r="E106" s="242" t="s">
        <v>2897</v>
      </c>
    </row>
    <row r="107" spans="1:5" ht="13.5" customHeight="1" x14ac:dyDescent="0.2">
      <c r="A107" s="59">
        <v>6</v>
      </c>
      <c r="B107" s="60" t="s">
        <v>1748</v>
      </c>
      <c r="C107" s="129">
        <f t="shared" si="2"/>
        <v>4560</v>
      </c>
      <c r="E107" s="225">
        <v>4800</v>
      </c>
    </row>
    <row r="108" spans="1:5" ht="13.5" customHeight="1" x14ac:dyDescent="0.2">
      <c r="A108" s="59">
        <v>7</v>
      </c>
      <c r="B108" s="60" t="s">
        <v>1749</v>
      </c>
      <c r="C108" s="129">
        <f t="shared" si="2"/>
        <v>9120</v>
      </c>
      <c r="E108" s="225">
        <v>9600</v>
      </c>
    </row>
    <row r="109" spans="1:5" ht="13.5" customHeight="1" x14ac:dyDescent="0.2">
      <c r="A109" s="59">
        <v>8</v>
      </c>
      <c r="B109" s="32" t="s">
        <v>1750</v>
      </c>
      <c r="C109" s="129">
        <f t="shared" si="2"/>
        <v>47500</v>
      </c>
      <c r="E109" s="225">
        <v>50000</v>
      </c>
    </row>
    <row r="110" spans="1:5" ht="13.5" customHeight="1" x14ac:dyDescent="0.2">
      <c r="A110" s="59">
        <v>9</v>
      </c>
      <c r="B110" s="32" t="s">
        <v>1751</v>
      </c>
      <c r="C110" s="129">
        <f t="shared" si="2"/>
        <v>47500</v>
      </c>
      <c r="E110" s="225">
        <v>50000</v>
      </c>
    </row>
    <row r="111" spans="1:5" ht="28.5" customHeight="1" x14ac:dyDescent="0.2">
      <c r="A111" s="667" t="s">
        <v>2804</v>
      </c>
      <c r="B111" s="669"/>
      <c r="C111" s="669"/>
    </row>
    <row r="112" spans="1:5" ht="13.5" customHeight="1" x14ac:dyDescent="0.2">
      <c r="A112" s="59">
        <v>1</v>
      </c>
      <c r="B112" s="60" t="s">
        <v>1752</v>
      </c>
      <c r="C112" s="129">
        <f t="shared" ref="C112:C124" si="3">0.95*E112</f>
        <v>17100</v>
      </c>
      <c r="E112" s="225">
        <v>18000</v>
      </c>
    </row>
    <row r="113" spans="1:5" ht="13.5" customHeight="1" x14ac:dyDescent="0.2">
      <c r="A113" s="59">
        <v>2</v>
      </c>
      <c r="B113" s="60" t="s">
        <v>1753</v>
      </c>
      <c r="C113" s="129">
        <f t="shared" si="3"/>
        <v>17100</v>
      </c>
      <c r="E113" s="225">
        <v>18000</v>
      </c>
    </row>
    <row r="114" spans="1:5" ht="13.5" customHeight="1" x14ac:dyDescent="0.2">
      <c r="A114" s="59">
        <v>3</v>
      </c>
      <c r="B114" s="60" t="s">
        <v>1754</v>
      </c>
      <c r="C114" s="129">
        <f t="shared" si="3"/>
        <v>17100</v>
      </c>
      <c r="E114" s="225">
        <v>18000</v>
      </c>
    </row>
    <row r="115" spans="1:5" ht="13.5" customHeight="1" x14ac:dyDescent="0.2">
      <c r="A115" s="59">
        <v>4</v>
      </c>
      <c r="B115" s="60" t="s">
        <v>1755</v>
      </c>
      <c r="C115" s="129">
        <f t="shared" si="3"/>
        <v>28500</v>
      </c>
      <c r="E115" s="225">
        <v>30000</v>
      </c>
    </row>
    <row r="116" spans="1:5" ht="13.5" customHeight="1" x14ac:dyDescent="0.2">
      <c r="A116" s="59">
        <v>5</v>
      </c>
      <c r="B116" s="60" t="s">
        <v>1756</v>
      </c>
      <c r="C116" s="129">
        <f t="shared" si="3"/>
        <v>28500</v>
      </c>
      <c r="E116" s="225">
        <v>30000</v>
      </c>
    </row>
    <row r="117" spans="1:5" ht="13.5" customHeight="1" x14ac:dyDescent="0.2">
      <c r="A117" s="59">
        <v>6</v>
      </c>
      <c r="B117" s="60" t="s">
        <v>1757</v>
      </c>
      <c r="C117" s="129">
        <f t="shared" si="3"/>
        <v>22800</v>
      </c>
      <c r="E117" s="225">
        <v>24000</v>
      </c>
    </row>
    <row r="118" spans="1:5" ht="13.5" customHeight="1" x14ac:dyDescent="0.2">
      <c r="A118" s="59">
        <v>7</v>
      </c>
      <c r="B118" s="60" t="s">
        <v>1758</v>
      </c>
      <c r="C118" s="129">
        <f t="shared" si="3"/>
        <v>34200</v>
      </c>
      <c r="E118" s="225">
        <v>36000</v>
      </c>
    </row>
    <row r="119" spans="1:5" ht="13.5" customHeight="1" x14ac:dyDescent="0.2">
      <c r="A119" s="59">
        <v>8</v>
      </c>
      <c r="B119" s="60" t="s">
        <v>1759</v>
      </c>
      <c r="C119" s="129">
        <f t="shared" si="3"/>
        <v>39900</v>
      </c>
      <c r="E119" s="225">
        <v>42000</v>
      </c>
    </row>
    <row r="120" spans="1:5" ht="13.5" customHeight="1" x14ac:dyDescent="0.2">
      <c r="A120" s="59">
        <v>9</v>
      </c>
      <c r="B120" s="60" t="s">
        <v>1760</v>
      </c>
      <c r="C120" s="129">
        <f t="shared" si="3"/>
        <v>34200</v>
      </c>
      <c r="E120" s="225">
        <v>36000</v>
      </c>
    </row>
    <row r="121" spans="1:5" ht="13.5" customHeight="1" x14ac:dyDescent="0.2">
      <c r="A121" s="59">
        <v>10</v>
      </c>
      <c r="B121" s="32" t="s">
        <v>1761</v>
      </c>
      <c r="C121" s="129">
        <f t="shared" si="3"/>
        <v>38000</v>
      </c>
      <c r="E121" s="225">
        <v>40000</v>
      </c>
    </row>
    <row r="122" spans="1:5" ht="13.5" customHeight="1" x14ac:dyDescent="0.2">
      <c r="A122" s="59">
        <v>11</v>
      </c>
      <c r="B122" s="32" t="s">
        <v>1762</v>
      </c>
      <c r="C122" s="129">
        <f t="shared" si="3"/>
        <v>28500</v>
      </c>
      <c r="E122" s="225">
        <v>30000</v>
      </c>
    </row>
    <row r="123" spans="1:5" ht="13.5" customHeight="1" x14ac:dyDescent="0.2">
      <c r="A123" s="59">
        <v>12</v>
      </c>
      <c r="B123" s="32" t="s">
        <v>1763</v>
      </c>
      <c r="C123" s="129">
        <f t="shared" si="3"/>
        <v>23750</v>
      </c>
      <c r="E123" s="225">
        <v>25000</v>
      </c>
    </row>
    <row r="124" spans="1:5" ht="13.5" customHeight="1" x14ac:dyDescent="0.2">
      <c r="A124" s="59">
        <v>13</v>
      </c>
      <c r="B124" s="32" t="s">
        <v>1764</v>
      </c>
      <c r="C124" s="129">
        <f t="shared" si="3"/>
        <v>11400</v>
      </c>
      <c r="E124" s="225">
        <v>12000</v>
      </c>
    </row>
    <row r="125" spans="1:5" ht="30" customHeight="1" x14ac:dyDescent="0.2">
      <c r="A125" s="667" t="s">
        <v>2805</v>
      </c>
      <c r="B125" s="669"/>
      <c r="C125" s="669"/>
    </row>
    <row r="126" spans="1:5" ht="13.5" customHeight="1" x14ac:dyDescent="0.2">
      <c r="A126" s="59">
        <v>1</v>
      </c>
      <c r="B126" s="60" t="s">
        <v>1765</v>
      </c>
      <c r="C126" s="129">
        <f t="shared" ref="C126:C146" si="4">0.95*E126</f>
        <v>11400</v>
      </c>
      <c r="E126" s="225">
        <v>12000</v>
      </c>
    </row>
    <row r="127" spans="1:5" ht="13.5" customHeight="1" x14ac:dyDescent="0.2">
      <c r="A127" s="59">
        <v>2</v>
      </c>
      <c r="B127" s="60" t="s">
        <v>1766</v>
      </c>
      <c r="C127" s="129">
        <f t="shared" si="4"/>
        <v>17100</v>
      </c>
      <c r="E127" s="225">
        <v>18000</v>
      </c>
    </row>
    <row r="128" spans="1:5" ht="13.5" customHeight="1" x14ac:dyDescent="0.2">
      <c r="A128" s="59">
        <v>3</v>
      </c>
      <c r="B128" s="60" t="s">
        <v>1767</v>
      </c>
      <c r="C128" s="129">
        <f t="shared" si="4"/>
        <v>9120</v>
      </c>
      <c r="E128" s="225">
        <v>9600</v>
      </c>
    </row>
    <row r="129" spans="1:5" ht="13.5" customHeight="1" x14ac:dyDescent="0.2">
      <c r="A129" s="59">
        <v>4</v>
      </c>
      <c r="B129" s="60" t="s">
        <v>1768</v>
      </c>
      <c r="C129" s="129">
        <f t="shared" si="4"/>
        <v>11400</v>
      </c>
      <c r="E129" s="225">
        <v>12000</v>
      </c>
    </row>
    <row r="130" spans="1:5" ht="13.5" customHeight="1" x14ac:dyDescent="0.2">
      <c r="A130" s="59">
        <v>5</v>
      </c>
      <c r="B130" s="60" t="s">
        <v>1769</v>
      </c>
      <c r="C130" s="129">
        <f t="shared" si="4"/>
        <v>17100</v>
      </c>
      <c r="E130" s="225">
        <v>18000</v>
      </c>
    </row>
    <row r="131" spans="1:5" ht="13.5" customHeight="1" x14ac:dyDescent="0.2">
      <c r="A131" s="59">
        <v>6</v>
      </c>
      <c r="B131" s="60" t="s">
        <v>1770</v>
      </c>
      <c r="C131" s="129">
        <f t="shared" si="4"/>
        <v>22800</v>
      </c>
      <c r="E131" s="225">
        <v>24000</v>
      </c>
    </row>
    <row r="132" spans="1:5" ht="13.5" customHeight="1" x14ac:dyDescent="0.2">
      <c r="A132" s="59">
        <v>7</v>
      </c>
      <c r="B132" s="60" t="s">
        <v>1771</v>
      </c>
      <c r="C132" s="129">
        <f t="shared" si="4"/>
        <v>28500</v>
      </c>
      <c r="E132" s="225">
        <v>30000</v>
      </c>
    </row>
    <row r="133" spans="1:5" ht="13.5" customHeight="1" x14ac:dyDescent="0.2">
      <c r="A133" s="59">
        <v>8</v>
      </c>
      <c r="B133" s="60" t="s">
        <v>1772</v>
      </c>
      <c r="C133" s="129">
        <f t="shared" si="4"/>
        <v>28500</v>
      </c>
      <c r="E133" s="225">
        <v>30000</v>
      </c>
    </row>
    <row r="134" spans="1:5" ht="13.5" customHeight="1" x14ac:dyDescent="0.2">
      <c r="A134" s="59">
        <v>9</v>
      </c>
      <c r="B134" s="60" t="s">
        <v>1773</v>
      </c>
      <c r="C134" s="129">
        <f t="shared" si="4"/>
        <v>39900</v>
      </c>
      <c r="E134" s="225">
        <v>42000</v>
      </c>
    </row>
    <row r="135" spans="1:5" ht="13.5" customHeight="1" x14ac:dyDescent="0.2">
      <c r="A135" s="59">
        <v>10</v>
      </c>
      <c r="B135" s="60" t="s">
        <v>1774</v>
      </c>
      <c r="C135" s="129">
        <f t="shared" si="4"/>
        <v>11400</v>
      </c>
      <c r="E135" s="225">
        <v>12000</v>
      </c>
    </row>
    <row r="136" spans="1:5" ht="13.5" customHeight="1" x14ac:dyDescent="0.2">
      <c r="A136" s="59">
        <v>11</v>
      </c>
      <c r="B136" s="60" t="s">
        <v>1775</v>
      </c>
      <c r="C136" s="129">
        <f t="shared" si="4"/>
        <v>11400</v>
      </c>
      <c r="E136" s="225">
        <v>12000</v>
      </c>
    </row>
    <row r="137" spans="1:5" ht="13.5" customHeight="1" x14ac:dyDescent="0.2">
      <c r="A137" s="59">
        <v>12</v>
      </c>
      <c r="B137" s="60" t="s">
        <v>1776</v>
      </c>
      <c r="C137" s="129">
        <f t="shared" si="4"/>
        <v>22800</v>
      </c>
      <c r="E137" s="225">
        <v>24000</v>
      </c>
    </row>
    <row r="138" spans="1:5" ht="13.5" customHeight="1" x14ac:dyDescent="0.2">
      <c r="A138" s="59">
        <v>13</v>
      </c>
      <c r="B138" s="60" t="s">
        <v>1777</v>
      </c>
      <c r="C138" s="129">
        <f t="shared" si="4"/>
        <v>5700</v>
      </c>
      <c r="E138" s="225">
        <v>6000</v>
      </c>
    </row>
    <row r="139" spans="1:5" ht="13.5" customHeight="1" x14ac:dyDescent="0.2">
      <c r="A139" s="59">
        <v>14</v>
      </c>
      <c r="B139" s="60" t="s">
        <v>1778</v>
      </c>
      <c r="C139" s="129">
        <f t="shared" si="4"/>
        <v>5700</v>
      </c>
      <c r="E139" s="225">
        <v>6000</v>
      </c>
    </row>
    <row r="140" spans="1:5" ht="13.5" customHeight="1" x14ac:dyDescent="0.2">
      <c r="A140" s="59">
        <v>15</v>
      </c>
      <c r="B140" s="60" t="s">
        <v>1779</v>
      </c>
      <c r="C140" s="129">
        <f t="shared" si="4"/>
        <v>28500</v>
      </c>
      <c r="E140" s="225">
        <v>30000</v>
      </c>
    </row>
    <row r="141" spans="1:5" ht="13.5" customHeight="1" x14ac:dyDescent="0.2">
      <c r="A141" s="59">
        <v>16</v>
      </c>
      <c r="B141" s="60" t="s">
        <v>1780</v>
      </c>
      <c r="C141" s="129">
        <f t="shared" si="4"/>
        <v>34200</v>
      </c>
      <c r="E141" s="225">
        <v>36000</v>
      </c>
    </row>
    <row r="142" spans="1:5" ht="13.5" customHeight="1" x14ac:dyDescent="0.2">
      <c r="A142" s="59">
        <v>17</v>
      </c>
      <c r="B142" s="60" t="s">
        <v>1781</v>
      </c>
      <c r="C142" s="129">
        <f t="shared" si="4"/>
        <v>34200</v>
      </c>
      <c r="E142" s="225">
        <v>36000</v>
      </c>
    </row>
    <row r="143" spans="1:5" ht="13.5" customHeight="1" x14ac:dyDescent="0.2">
      <c r="A143" s="59">
        <v>18</v>
      </c>
      <c r="B143" s="60" t="s">
        <v>1782</v>
      </c>
      <c r="C143" s="129">
        <f t="shared" si="4"/>
        <v>22800</v>
      </c>
      <c r="E143" s="225">
        <v>24000</v>
      </c>
    </row>
    <row r="144" spans="1:5" ht="13.5" customHeight="1" x14ac:dyDescent="0.2">
      <c r="A144" s="59">
        <v>19</v>
      </c>
      <c r="B144" s="60" t="s">
        <v>1783</v>
      </c>
      <c r="C144" s="129">
        <f t="shared" si="4"/>
        <v>22800</v>
      </c>
      <c r="E144" s="225">
        <v>24000</v>
      </c>
    </row>
    <row r="145" spans="1:5" ht="13.5" customHeight="1" x14ac:dyDescent="0.2">
      <c r="A145" s="59">
        <v>20</v>
      </c>
      <c r="B145" s="60" t="s">
        <v>1784</v>
      </c>
      <c r="C145" s="129">
        <f t="shared" si="4"/>
        <v>22800</v>
      </c>
      <c r="E145" s="225">
        <v>24000</v>
      </c>
    </row>
    <row r="146" spans="1:5" ht="13.5" customHeight="1" x14ac:dyDescent="0.2">
      <c r="A146" s="59">
        <v>21</v>
      </c>
      <c r="B146" s="32" t="s">
        <v>1785</v>
      </c>
      <c r="C146" s="129">
        <f t="shared" si="4"/>
        <v>28500</v>
      </c>
      <c r="E146" s="225">
        <v>30000</v>
      </c>
    </row>
    <row r="147" spans="1:5" ht="30.75" customHeight="1" x14ac:dyDescent="0.2">
      <c r="A147" s="667" t="s">
        <v>2806</v>
      </c>
      <c r="B147" s="669"/>
      <c r="C147" s="669"/>
    </row>
    <row r="148" spans="1:5" ht="13.5" customHeight="1" x14ac:dyDescent="0.2">
      <c r="A148" s="59">
        <v>1</v>
      </c>
      <c r="B148" s="60" t="s">
        <v>1786</v>
      </c>
      <c r="C148" s="129">
        <f t="shared" ref="C148:C152" si="5">0.95*E148</f>
        <v>3990</v>
      </c>
      <c r="E148" s="225">
        <v>4200</v>
      </c>
    </row>
    <row r="149" spans="1:5" ht="13.5" customHeight="1" x14ac:dyDescent="0.2">
      <c r="A149" s="59">
        <v>2</v>
      </c>
      <c r="B149" s="60" t="s">
        <v>1787</v>
      </c>
      <c r="C149" s="129">
        <f t="shared" si="5"/>
        <v>22800</v>
      </c>
      <c r="E149" s="225">
        <v>24000</v>
      </c>
    </row>
    <row r="150" spans="1:5" ht="13.5" customHeight="1" x14ac:dyDescent="0.2">
      <c r="A150" s="59">
        <v>3</v>
      </c>
      <c r="B150" s="60" t="s">
        <v>1788</v>
      </c>
      <c r="C150" s="129">
        <f t="shared" si="5"/>
        <v>34200</v>
      </c>
      <c r="E150" s="225">
        <v>36000</v>
      </c>
    </row>
    <row r="151" spans="1:5" ht="13.5" customHeight="1" x14ac:dyDescent="0.2">
      <c r="A151" s="59">
        <v>4</v>
      </c>
      <c r="B151" s="60" t="s">
        <v>1789</v>
      </c>
      <c r="C151" s="129">
        <f t="shared" si="5"/>
        <v>45600</v>
      </c>
      <c r="E151" s="225">
        <v>48000</v>
      </c>
    </row>
    <row r="152" spans="1:5" ht="13.5" customHeight="1" x14ac:dyDescent="0.2">
      <c r="A152" s="59">
        <v>5</v>
      </c>
      <c r="B152" s="60" t="s">
        <v>1790</v>
      </c>
      <c r="C152" s="129">
        <f t="shared" si="5"/>
        <v>57000</v>
      </c>
      <c r="E152" s="225">
        <v>60000</v>
      </c>
    </row>
    <row r="153" spans="1:5" ht="30.75" customHeight="1" x14ac:dyDescent="0.2">
      <c r="A153" s="667" t="s">
        <v>2807</v>
      </c>
      <c r="B153" s="669"/>
      <c r="C153" s="669"/>
    </row>
    <row r="154" spans="1:5" ht="13.5" customHeight="1" x14ac:dyDescent="0.2">
      <c r="A154" s="59">
        <v>1</v>
      </c>
      <c r="B154" s="60" t="s">
        <v>1791</v>
      </c>
      <c r="C154" s="129">
        <f t="shared" ref="C154:C156" si="6">0.95*E154</f>
        <v>3990</v>
      </c>
      <c r="E154" s="225">
        <v>4200</v>
      </c>
    </row>
    <row r="155" spans="1:5" ht="13.5" customHeight="1" x14ac:dyDescent="0.2">
      <c r="A155" s="61">
        <v>2</v>
      </c>
      <c r="B155" s="62" t="s">
        <v>1792</v>
      </c>
      <c r="C155" s="129">
        <f t="shared" si="6"/>
        <v>4560</v>
      </c>
      <c r="E155" s="225">
        <v>4800</v>
      </c>
    </row>
    <row r="156" spans="1:5" ht="13.5" customHeight="1" x14ac:dyDescent="0.2">
      <c r="A156" s="173">
        <v>3</v>
      </c>
      <c r="B156" s="174" t="s">
        <v>1793</v>
      </c>
      <c r="C156" s="129">
        <f t="shared" si="6"/>
        <v>39900</v>
      </c>
      <c r="E156" s="225">
        <v>42000</v>
      </c>
    </row>
  </sheetData>
  <sheetProtection algorithmName="SHA-512" hashValue="hoCw/PO12JMBQh12f5Pe9/PmzP85HpuXsJkEoa5U4cNB5qlkMg8EXJnVZfieY57xHSnwW8tE06F8EkDuTnPZLA==" saltValue="nI4EoIliG4AbwWcjd7mAMg==" spinCount="100000" sheet="1" objects="1" scenarios="1"/>
  <mergeCells count="10">
    <mergeCell ref="A101:C101"/>
    <mergeCell ref="A111:C111"/>
    <mergeCell ref="A125:C125"/>
    <mergeCell ref="A147:C147"/>
    <mergeCell ref="A153:C153"/>
    <mergeCell ref="A1:C1"/>
    <mergeCell ref="A3:C3"/>
    <mergeCell ref="A37:C37"/>
    <mergeCell ref="A65:C65"/>
    <mergeCell ref="A98:C98"/>
  </mergeCells>
  <pageMargins left="0.7" right="0.7" top="0.75" bottom="0.75" header="0.3" footer="0.3"/>
  <pageSetup paperSize="9" scale="88" orientation="portrait" verticalDpi="0" r:id="rId1"/>
  <colBreaks count="1" manualBreakCount="1">
    <brk id="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zoomScaleNormal="100" workbookViewId="0">
      <selection activeCell="B14" sqref="B14"/>
    </sheetView>
  </sheetViews>
  <sheetFormatPr defaultRowHeight="12.75" x14ac:dyDescent="0.2"/>
  <cols>
    <col min="1" max="1" width="4.1640625" customWidth="1"/>
    <col min="2" max="2" width="74.83203125" customWidth="1"/>
    <col min="3" max="3" width="23.5" style="177" customWidth="1"/>
    <col min="4" max="4" width="9.33203125" style="53"/>
    <col min="5" max="5" width="23.5" style="215" customWidth="1"/>
    <col min="6" max="6" width="9.33203125" style="53"/>
  </cols>
  <sheetData>
    <row r="1" spans="1:5" ht="16.5" customHeight="1" x14ac:dyDescent="0.2">
      <c r="A1" s="667" t="s">
        <v>2808</v>
      </c>
      <c r="B1" s="668"/>
      <c r="C1" s="668"/>
    </row>
    <row r="2" spans="1:5" ht="13.5" customHeight="1" x14ac:dyDescent="0.2">
      <c r="A2" s="59">
        <v>1</v>
      </c>
      <c r="B2" s="60" t="s">
        <v>1794</v>
      </c>
      <c r="C2" s="129">
        <f>0.95*E2</f>
        <v>3990</v>
      </c>
      <c r="E2" s="225">
        <v>4200</v>
      </c>
    </row>
    <row r="3" spans="1:5" ht="13.5" customHeight="1" x14ac:dyDescent="0.2">
      <c r="A3" s="59">
        <v>2</v>
      </c>
      <c r="B3" s="60" t="s">
        <v>1795</v>
      </c>
      <c r="C3" s="129">
        <f t="shared" ref="C3:C66" si="0">0.95*E3</f>
        <v>34200</v>
      </c>
      <c r="E3" s="225">
        <v>36000</v>
      </c>
    </row>
    <row r="4" spans="1:5" ht="13.5" customHeight="1" x14ac:dyDescent="0.2">
      <c r="A4" s="59">
        <v>3</v>
      </c>
      <c r="B4" s="60" t="s">
        <v>1796</v>
      </c>
      <c r="C4" s="129">
        <f t="shared" si="0"/>
        <v>11400</v>
      </c>
      <c r="E4" s="225">
        <v>12000</v>
      </c>
    </row>
    <row r="5" spans="1:5" ht="13.5" customHeight="1" x14ac:dyDescent="0.2">
      <c r="A5" s="59">
        <v>4</v>
      </c>
      <c r="B5" s="60" t="s">
        <v>1797</v>
      </c>
      <c r="C5" s="129">
        <f t="shared" si="0"/>
        <v>45600</v>
      </c>
      <c r="E5" s="225">
        <v>48000</v>
      </c>
    </row>
    <row r="6" spans="1:5" ht="13.5" customHeight="1" x14ac:dyDescent="0.2">
      <c r="A6" s="59">
        <v>5</v>
      </c>
      <c r="B6" s="60" t="s">
        <v>1798</v>
      </c>
      <c r="C6" s="129">
        <f t="shared" si="0"/>
        <v>45600</v>
      </c>
      <c r="E6" s="225">
        <v>48000</v>
      </c>
    </row>
    <row r="7" spans="1:5" ht="13.5" customHeight="1" x14ac:dyDescent="0.2">
      <c r="A7" s="59">
        <v>6</v>
      </c>
      <c r="B7" s="60" t="s">
        <v>1799</v>
      </c>
      <c r="C7" s="129">
        <f t="shared" si="0"/>
        <v>45600</v>
      </c>
      <c r="E7" s="225">
        <v>48000</v>
      </c>
    </row>
    <row r="8" spans="1:5" ht="13.5" customHeight="1" x14ac:dyDescent="0.2">
      <c r="A8" s="59">
        <v>7</v>
      </c>
      <c r="B8" s="60" t="s">
        <v>1800</v>
      </c>
      <c r="C8" s="129">
        <f t="shared" si="0"/>
        <v>51300</v>
      </c>
      <c r="E8" s="225">
        <v>54000</v>
      </c>
    </row>
    <row r="9" spans="1:5" ht="13.5" customHeight="1" x14ac:dyDescent="0.2">
      <c r="A9" s="59">
        <v>8</v>
      </c>
      <c r="B9" s="60" t="s">
        <v>1801</v>
      </c>
      <c r="C9" s="129">
        <f t="shared" si="0"/>
        <v>51300</v>
      </c>
      <c r="E9" s="225">
        <v>54000</v>
      </c>
    </row>
    <row r="10" spans="1:5" ht="13.5" customHeight="1" x14ac:dyDescent="0.2">
      <c r="A10" s="59">
        <v>9</v>
      </c>
      <c r="B10" s="60" t="s">
        <v>1802</v>
      </c>
      <c r="C10" s="129">
        <f t="shared" si="0"/>
        <v>51300</v>
      </c>
      <c r="E10" s="225">
        <v>54000</v>
      </c>
    </row>
    <row r="11" spans="1:5" ht="13.5" customHeight="1" x14ac:dyDescent="0.2">
      <c r="A11" s="59">
        <v>10</v>
      </c>
      <c r="B11" s="60" t="s">
        <v>1803</v>
      </c>
      <c r="C11" s="129">
        <f t="shared" si="0"/>
        <v>62700</v>
      </c>
      <c r="E11" s="225">
        <v>66000</v>
      </c>
    </row>
    <row r="12" spans="1:5" ht="13.5" customHeight="1" x14ac:dyDescent="0.2">
      <c r="A12" s="59">
        <v>11</v>
      </c>
      <c r="B12" s="60" t="s">
        <v>1804</v>
      </c>
      <c r="C12" s="129">
        <f t="shared" si="0"/>
        <v>6840</v>
      </c>
      <c r="E12" s="225">
        <v>7200</v>
      </c>
    </row>
    <row r="13" spans="1:5" ht="13.5" customHeight="1" x14ac:dyDescent="0.2">
      <c r="A13" s="59">
        <v>12</v>
      </c>
      <c r="B13" s="60" t="s">
        <v>1805</v>
      </c>
      <c r="C13" s="129">
        <f t="shared" si="0"/>
        <v>11400</v>
      </c>
      <c r="E13" s="225">
        <v>12000</v>
      </c>
    </row>
    <row r="14" spans="1:5" ht="13.5" customHeight="1" x14ac:dyDescent="0.2">
      <c r="A14" s="59">
        <v>13</v>
      </c>
      <c r="B14" s="60" t="s">
        <v>1806</v>
      </c>
      <c r="C14" s="129">
        <f t="shared" si="0"/>
        <v>28500</v>
      </c>
      <c r="E14" s="225">
        <v>30000</v>
      </c>
    </row>
    <row r="15" spans="1:5" ht="13.5" customHeight="1" x14ac:dyDescent="0.2">
      <c r="A15" s="59">
        <v>14</v>
      </c>
      <c r="B15" s="60" t="s">
        <v>1807</v>
      </c>
      <c r="C15" s="129">
        <f t="shared" si="0"/>
        <v>34200</v>
      </c>
      <c r="E15" s="225">
        <v>36000</v>
      </c>
    </row>
    <row r="16" spans="1:5" ht="13.5" customHeight="1" x14ac:dyDescent="0.2">
      <c r="A16" s="59">
        <v>15</v>
      </c>
      <c r="B16" s="60" t="s">
        <v>1808</v>
      </c>
      <c r="C16" s="129">
        <f t="shared" si="0"/>
        <v>39900</v>
      </c>
      <c r="E16" s="225">
        <v>42000</v>
      </c>
    </row>
    <row r="17" spans="1:5" ht="13.5" customHeight="1" x14ac:dyDescent="0.2">
      <c r="A17" s="59">
        <v>16</v>
      </c>
      <c r="B17" s="60" t="s">
        <v>1809</v>
      </c>
      <c r="C17" s="129">
        <f t="shared" si="0"/>
        <v>39900</v>
      </c>
      <c r="E17" s="225">
        <v>42000</v>
      </c>
    </row>
    <row r="18" spans="1:5" ht="13.5" customHeight="1" x14ac:dyDescent="0.2">
      <c r="A18" s="59">
        <v>17</v>
      </c>
      <c r="B18" s="60" t="s">
        <v>1810</v>
      </c>
      <c r="C18" s="129">
        <f t="shared" si="0"/>
        <v>39900</v>
      </c>
      <c r="E18" s="225">
        <v>42000</v>
      </c>
    </row>
    <row r="19" spans="1:5" ht="13.5" customHeight="1" x14ac:dyDescent="0.2">
      <c r="A19" s="59">
        <v>18</v>
      </c>
      <c r="B19" s="60" t="s">
        <v>1811</v>
      </c>
      <c r="C19" s="129">
        <f t="shared" si="0"/>
        <v>39900</v>
      </c>
      <c r="E19" s="225">
        <v>42000</v>
      </c>
    </row>
    <row r="20" spans="1:5" ht="13.5" customHeight="1" x14ac:dyDescent="0.2">
      <c r="A20" s="59">
        <v>19</v>
      </c>
      <c r="B20" s="32" t="s">
        <v>1812</v>
      </c>
      <c r="C20" s="129">
        <f t="shared" si="0"/>
        <v>23750</v>
      </c>
      <c r="E20" s="225">
        <v>25000</v>
      </c>
    </row>
    <row r="21" spans="1:5" ht="16.5" customHeight="1" x14ac:dyDescent="0.2">
      <c r="A21" s="667" t="s">
        <v>2809</v>
      </c>
      <c r="B21" s="668"/>
      <c r="C21" s="668"/>
    </row>
    <row r="22" spans="1:5" ht="13.5" customHeight="1" x14ac:dyDescent="0.2">
      <c r="A22" s="59">
        <v>1</v>
      </c>
      <c r="B22" s="60" t="s">
        <v>1813</v>
      </c>
      <c r="C22" s="129">
        <f t="shared" si="0"/>
        <v>22800</v>
      </c>
      <c r="E22" s="225">
        <v>24000</v>
      </c>
    </row>
    <row r="23" spans="1:5" ht="13.5" customHeight="1" x14ac:dyDescent="0.2">
      <c r="A23" s="59">
        <v>2</v>
      </c>
      <c r="B23" s="60" t="s">
        <v>1814</v>
      </c>
      <c r="C23" s="129">
        <f t="shared" si="0"/>
        <v>28500</v>
      </c>
      <c r="E23" s="225">
        <v>30000</v>
      </c>
    </row>
    <row r="24" spans="1:5" ht="13.5" customHeight="1" x14ac:dyDescent="0.2">
      <c r="A24" s="59">
        <v>3</v>
      </c>
      <c r="B24" s="60" t="s">
        <v>1815</v>
      </c>
      <c r="C24" s="129">
        <f t="shared" si="0"/>
        <v>34200</v>
      </c>
      <c r="E24" s="225">
        <v>36000</v>
      </c>
    </row>
    <row r="25" spans="1:5" ht="13.5" customHeight="1" x14ac:dyDescent="0.2">
      <c r="A25" s="59">
        <v>4</v>
      </c>
      <c r="B25" s="60" t="s">
        <v>1816</v>
      </c>
      <c r="C25" s="129">
        <f t="shared" si="0"/>
        <v>39900</v>
      </c>
      <c r="E25" s="225">
        <v>42000</v>
      </c>
    </row>
    <row r="26" spans="1:5" ht="13.5" customHeight="1" x14ac:dyDescent="0.2">
      <c r="A26" s="59">
        <v>5</v>
      </c>
      <c r="B26" s="60" t="s">
        <v>1817</v>
      </c>
      <c r="C26" s="129">
        <f t="shared" si="0"/>
        <v>39900</v>
      </c>
      <c r="E26" s="225">
        <v>42000</v>
      </c>
    </row>
    <row r="27" spans="1:5" ht="13.5" customHeight="1" x14ac:dyDescent="0.2">
      <c r="A27" s="59">
        <v>6</v>
      </c>
      <c r="B27" s="60" t="s">
        <v>1818</v>
      </c>
      <c r="C27" s="129">
        <f t="shared" si="0"/>
        <v>45600</v>
      </c>
      <c r="E27" s="225">
        <v>48000</v>
      </c>
    </row>
    <row r="28" spans="1:5" ht="13.5" customHeight="1" x14ac:dyDescent="0.2">
      <c r="A28" s="59">
        <v>7</v>
      </c>
      <c r="B28" s="60" t="s">
        <v>1819</v>
      </c>
      <c r="C28" s="129">
        <f t="shared" si="0"/>
        <v>39900</v>
      </c>
      <c r="E28" s="225">
        <v>42000</v>
      </c>
    </row>
    <row r="29" spans="1:5" ht="13.5" customHeight="1" x14ac:dyDescent="0.2">
      <c r="A29" s="59">
        <v>8</v>
      </c>
      <c r="B29" s="60" t="s">
        <v>1820</v>
      </c>
      <c r="C29" s="129">
        <f t="shared" si="0"/>
        <v>28500</v>
      </c>
      <c r="E29" s="225">
        <v>30000</v>
      </c>
    </row>
    <row r="30" spans="1:5" ht="13.5" customHeight="1" x14ac:dyDescent="0.2">
      <c r="A30" s="59">
        <v>9</v>
      </c>
      <c r="B30" s="60" t="s">
        <v>1821</v>
      </c>
      <c r="C30" s="129">
        <f t="shared" si="0"/>
        <v>28500</v>
      </c>
      <c r="E30" s="225">
        <v>30000</v>
      </c>
    </row>
    <row r="31" spans="1:5" ht="13.5" customHeight="1" x14ac:dyDescent="0.2">
      <c r="A31" s="59">
        <v>10</v>
      </c>
      <c r="B31" s="60" t="s">
        <v>1822</v>
      </c>
      <c r="C31" s="129">
        <f t="shared" si="0"/>
        <v>28500</v>
      </c>
      <c r="E31" s="225">
        <v>30000</v>
      </c>
    </row>
    <row r="32" spans="1:5" ht="13.5" customHeight="1" x14ac:dyDescent="0.2">
      <c r="A32" s="59">
        <v>11</v>
      </c>
      <c r="B32" s="60" t="s">
        <v>1823</v>
      </c>
      <c r="C32" s="129">
        <f t="shared" si="0"/>
        <v>34200</v>
      </c>
      <c r="E32" s="225">
        <v>36000</v>
      </c>
    </row>
    <row r="33" spans="1:5" ht="13.5" customHeight="1" x14ac:dyDescent="0.2">
      <c r="A33" s="59">
        <v>12</v>
      </c>
      <c r="B33" s="60" t="s">
        <v>1824</v>
      </c>
      <c r="C33" s="129">
        <f t="shared" si="0"/>
        <v>34200</v>
      </c>
      <c r="E33" s="225">
        <v>36000</v>
      </c>
    </row>
    <row r="34" spans="1:5" ht="13.5" customHeight="1" x14ac:dyDescent="0.2">
      <c r="A34" s="59">
        <v>13</v>
      </c>
      <c r="B34" s="32" t="s">
        <v>1825</v>
      </c>
      <c r="C34" s="129">
        <f t="shared" si="0"/>
        <v>4750</v>
      </c>
      <c r="E34" s="225">
        <v>5000</v>
      </c>
    </row>
    <row r="35" spans="1:5" ht="13.5" customHeight="1" x14ac:dyDescent="0.2">
      <c r="A35" s="59">
        <v>14</v>
      </c>
      <c r="B35" s="32" t="s">
        <v>1826</v>
      </c>
      <c r="C35" s="129">
        <f t="shared" si="0"/>
        <v>28500</v>
      </c>
      <c r="E35" s="225">
        <v>30000</v>
      </c>
    </row>
    <row r="36" spans="1:5" ht="13.5" customHeight="1" x14ac:dyDescent="0.2">
      <c r="A36" s="59">
        <v>15</v>
      </c>
      <c r="B36" s="32" t="s">
        <v>1827</v>
      </c>
      <c r="C36" s="129">
        <f t="shared" si="0"/>
        <v>23750</v>
      </c>
      <c r="E36" s="225">
        <v>25000</v>
      </c>
    </row>
    <row r="37" spans="1:5" ht="16.5" customHeight="1" x14ac:dyDescent="0.2">
      <c r="A37" s="667" t="s">
        <v>2810</v>
      </c>
      <c r="B37" s="668"/>
      <c r="C37" s="668"/>
    </row>
    <row r="38" spans="1:5" ht="13.5" customHeight="1" x14ac:dyDescent="0.2">
      <c r="A38" s="59">
        <v>1</v>
      </c>
      <c r="B38" s="60" t="s">
        <v>1828</v>
      </c>
      <c r="C38" s="129">
        <f t="shared" si="0"/>
        <v>17100</v>
      </c>
      <c r="E38" s="225">
        <v>18000</v>
      </c>
    </row>
    <row r="39" spans="1:5" ht="13.5" customHeight="1" x14ac:dyDescent="0.2">
      <c r="A39" s="59">
        <v>2</v>
      </c>
      <c r="B39" s="60" t="s">
        <v>1829</v>
      </c>
      <c r="C39" s="129">
        <f t="shared" si="0"/>
        <v>28500</v>
      </c>
      <c r="E39" s="225">
        <v>30000</v>
      </c>
    </row>
    <row r="40" spans="1:5" ht="16.5" customHeight="1" x14ac:dyDescent="0.2">
      <c r="A40" s="667" t="s">
        <v>2811</v>
      </c>
      <c r="B40" s="668"/>
      <c r="C40" s="668"/>
    </row>
    <row r="41" spans="1:5" ht="13.5" customHeight="1" x14ac:dyDescent="0.2">
      <c r="A41" s="59">
        <v>1</v>
      </c>
      <c r="B41" s="60" t="s">
        <v>1830</v>
      </c>
      <c r="C41" s="129">
        <f t="shared" si="0"/>
        <v>34200</v>
      </c>
      <c r="E41" s="225">
        <v>36000</v>
      </c>
    </row>
    <row r="42" spans="1:5" ht="13.5" customHeight="1" x14ac:dyDescent="0.2">
      <c r="A42" s="59">
        <v>2</v>
      </c>
      <c r="B42" s="60" t="s">
        <v>1831</v>
      </c>
      <c r="C42" s="129">
        <f t="shared" si="0"/>
        <v>34200</v>
      </c>
      <c r="E42" s="225">
        <v>36000</v>
      </c>
    </row>
    <row r="43" spans="1:5" ht="13.5" customHeight="1" x14ac:dyDescent="0.2">
      <c r="A43" s="59">
        <v>3</v>
      </c>
      <c r="B43" s="60" t="s">
        <v>1832</v>
      </c>
      <c r="C43" s="129">
        <f t="shared" si="0"/>
        <v>51300</v>
      </c>
      <c r="E43" s="225">
        <v>54000</v>
      </c>
    </row>
    <row r="44" spans="1:5" ht="13.5" customHeight="1" x14ac:dyDescent="0.2">
      <c r="A44" s="59">
        <v>4</v>
      </c>
      <c r="B44" s="60" t="s">
        <v>1833</v>
      </c>
      <c r="C44" s="129">
        <f t="shared" si="0"/>
        <v>45600</v>
      </c>
      <c r="E44" s="225">
        <v>48000</v>
      </c>
    </row>
    <row r="45" spans="1:5" ht="13.5" customHeight="1" x14ac:dyDescent="0.2">
      <c r="A45" s="59">
        <v>5</v>
      </c>
      <c r="B45" s="60" t="s">
        <v>1834</v>
      </c>
      <c r="C45" s="129">
        <f t="shared" si="0"/>
        <v>51300</v>
      </c>
      <c r="E45" s="225">
        <v>54000</v>
      </c>
    </row>
    <row r="46" spans="1:5" ht="13.5" customHeight="1" x14ac:dyDescent="0.2">
      <c r="A46" s="59">
        <v>6</v>
      </c>
      <c r="B46" s="60" t="s">
        <v>1835</v>
      </c>
      <c r="C46" s="129">
        <f t="shared" si="0"/>
        <v>57000</v>
      </c>
      <c r="E46" s="225">
        <v>60000</v>
      </c>
    </row>
    <row r="47" spans="1:5" ht="13.5" customHeight="1" x14ac:dyDescent="0.2">
      <c r="A47" s="59">
        <v>7</v>
      </c>
      <c r="B47" s="60" t="s">
        <v>1836</v>
      </c>
      <c r="C47" s="129">
        <f t="shared" si="0"/>
        <v>62700</v>
      </c>
      <c r="E47" s="225">
        <v>66000</v>
      </c>
    </row>
    <row r="48" spans="1:5" ht="13.5" customHeight="1" x14ac:dyDescent="0.2">
      <c r="A48" s="59">
        <v>8</v>
      </c>
      <c r="B48" s="32" t="s">
        <v>1837</v>
      </c>
      <c r="C48" s="129">
        <f t="shared" si="0"/>
        <v>20900</v>
      </c>
      <c r="E48" s="225">
        <v>22000</v>
      </c>
    </row>
    <row r="49" spans="1:5" ht="16.5" customHeight="1" x14ac:dyDescent="0.2">
      <c r="A49" s="667" t="s">
        <v>2812</v>
      </c>
      <c r="B49" s="668"/>
      <c r="C49" s="668"/>
    </row>
    <row r="50" spans="1:5" ht="13.5" customHeight="1" x14ac:dyDescent="0.2">
      <c r="A50" s="59">
        <v>1</v>
      </c>
      <c r="B50" s="60" t="s">
        <v>1838</v>
      </c>
      <c r="C50" s="129">
        <f t="shared" si="0"/>
        <v>22800</v>
      </c>
      <c r="E50" s="225">
        <v>24000</v>
      </c>
    </row>
    <row r="51" spans="1:5" ht="13.5" customHeight="1" x14ac:dyDescent="0.2">
      <c r="A51" s="59">
        <v>2</v>
      </c>
      <c r="B51" s="60" t="s">
        <v>1839</v>
      </c>
      <c r="C51" s="129">
        <f t="shared" si="0"/>
        <v>39900</v>
      </c>
      <c r="E51" s="225">
        <v>42000</v>
      </c>
    </row>
    <row r="52" spans="1:5" ht="13.5" customHeight="1" x14ac:dyDescent="0.2">
      <c r="A52" s="59">
        <v>3</v>
      </c>
      <c r="B52" s="60" t="s">
        <v>1840</v>
      </c>
      <c r="C52" s="129">
        <f t="shared" si="0"/>
        <v>28500</v>
      </c>
      <c r="E52" s="225">
        <v>30000</v>
      </c>
    </row>
    <row r="53" spans="1:5" ht="13.5" customHeight="1" x14ac:dyDescent="0.2">
      <c r="A53" s="59">
        <v>4</v>
      </c>
      <c r="B53" s="60" t="s">
        <v>1841</v>
      </c>
      <c r="C53" s="129">
        <f t="shared" si="0"/>
        <v>34200</v>
      </c>
      <c r="E53" s="225">
        <v>36000</v>
      </c>
    </row>
    <row r="54" spans="1:5" ht="13.5" customHeight="1" x14ac:dyDescent="0.2">
      <c r="A54" s="59">
        <v>5</v>
      </c>
      <c r="B54" s="60" t="s">
        <v>1842</v>
      </c>
      <c r="C54" s="129">
        <f t="shared" si="0"/>
        <v>34200</v>
      </c>
      <c r="E54" s="225">
        <v>36000</v>
      </c>
    </row>
    <row r="55" spans="1:5" ht="16.5" customHeight="1" x14ac:dyDescent="0.2">
      <c r="A55" s="667" t="s">
        <v>2813</v>
      </c>
      <c r="B55" s="668"/>
      <c r="C55" s="668"/>
    </row>
    <row r="56" spans="1:5" ht="13.5" customHeight="1" x14ac:dyDescent="0.2">
      <c r="A56" s="59">
        <v>1</v>
      </c>
      <c r="B56" s="60" t="s">
        <v>1843</v>
      </c>
      <c r="C56" s="129">
        <f t="shared" si="0"/>
        <v>5700</v>
      </c>
      <c r="E56" s="225">
        <v>6000</v>
      </c>
    </row>
    <row r="57" spans="1:5" ht="13.5" customHeight="1" x14ac:dyDescent="0.2">
      <c r="A57" s="59">
        <v>2</v>
      </c>
      <c r="B57" s="60" t="s">
        <v>1844</v>
      </c>
      <c r="C57" s="129">
        <f t="shared" si="0"/>
        <v>28500</v>
      </c>
      <c r="E57" s="225">
        <v>30000</v>
      </c>
    </row>
    <row r="58" spans="1:5" ht="13.5" customHeight="1" x14ac:dyDescent="0.2">
      <c r="A58" s="59">
        <v>3</v>
      </c>
      <c r="B58" s="60" t="s">
        <v>1845</v>
      </c>
      <c r="C58" s="129">
        <f t="shared" si="0"/>
        <v>28500</v>
      </c>
      <c r="E58" s="225">
        <v>30000</v>
      </c>
    </row>
    <row r="59" spans="1:5" ht="13.5" customHeight="1" x14ac:dyDescent="0.2">
      <c r="A59" s="59">
        <v>4</v>
      </c>
      <c r="B59" s="60" t="s">
        <v>1846</v>
      </c>
      <c r="C59" s="129">
        <f t="shared" si="0"/>
        <v>34200</v>
      </c>
      <c r="E59" s="225">
        <v>36000</v>
      </c>
    </row>
    <row r="60" spans="1:5" ht="13.5" customHeight="1" x14ac:dyDescent="0.2">
      <c r="A60" s="59">
        <v>5</v>
      </c>
      <c r="B60" s="60" t="s">
        <v>1847</v>
      </c>
      <c r="C60" s="129">
        <f t="shared" si="0"/>
        <v>34200</v>
      </c>
      <c r="E60" s="225">
        <v>36000</v>
      </c>
    </row>
    <row r="61" spans="1:5" ht="13.5" customHeight="1" x14ac:dyDescent="0.2">
      <c r="A61" s="59">
        <v>6</v>
      </c>
      <c r="B61" s="60" t="s">
        <v>1848</v>
      </c>
      <c r="C61" s="129">
        <f t="shared" si="0"/>
        <v>34200</v>
      </c>
      <c r="E61" s="225">
        <v>36000</v>
      </c>
    </row>
    <row r="62" spans="1:5" ht="13.5" customHeight="1" x14ac:dyDescent="0.2">
      <c r="A62" s="59">
        <v>7</v>
      </c>
      <c r="B62" s="60" t="s">
        <v>1849</v>
      </c>
      <c r="C62" s="129">
        <f t="shared" si="0"/>
        <v>34200</v>
      </c>
      <c r="E62" s="225">
        <v>36000</v>
      </c>
    </row>
    <row r="63" spans="1:5" ht="13.5" customHeight="1" x14ac:dyDescent="0.2">
      <c r="A63" s="59">
        <v>8</v>
      </c>
      <c r="B63" s="60" t="s">
        <v>1850</v>
      </c>
      <c r="C63" s="129">
        <f t="shared" si="0"/>
        <v>17100</v>
      </c>
      <c r="E63" s="225">
        <v>18000</v>
      </c>
    </row>
    <row r="64" spans="1:5" ht="13.5" customHeight="1" x14ac:dyDescent="0.2">
      <c r="A64" s="59">
        <v>9</v>
      </c>
      <c r="B64" s="60" t="s">
        <v>1851</v>
      </c>
      <c r="C64" s="129">
        <f t="shared" si="0"/>
        <v>17100</v>
      </c>
      <c r="E64" s="225">
        <v>18000</v>
      </c>
    </row>
    <row r="65" spans="1:5" ht="13.5" customHeight="1" x14ac:dyDescent="0.2">
      <c r="A65" s="59">
        <v>10</v>
      </c>
      <c r="B65" s="60" t="s">
        <v>1852</v>
      </c>
      <c r="C65" s="129">
        <f t="shared" si="0"/>
        <v>22800</v>
      </c>
      <c r="E65" s="225">
        <v>24000</v>
      </c>
    </row>
    <row r="66" spans="1:5" ht="13.5" customHeight="1" x14ac:dyDescent="0.2">
      <c r="A66" s="59">
        <v>11</v>
      </c>
      <c r="B66" s="60" t="s">
        <v>1853</v>
      </c>
      <c r="C66" s="129">
        <f t="shared" si="0"/>
        <v>39900</v>
      </c>
      <c r="E66" s="225">
        <v>42000</v>
      </c>
    </row>
    <row r="67" spans="1:5" ht="13.5" customHeight="1" x14ac:dyDescent="0.2">
      <c r="A67" s="59">
        <v>12</v>
      </c>
      <c r="B67" s="32" t="s">
        <v>1854</v>
      </c>
      <c r="C67" s="129">
        <f t="shared" ref="C67:C72" si="1">0.95*E67</f>
        <v>14250</v>
      </c>
      <c r="E67" s="225">
        <v>15000</v>
      </c>
    </row>
    <row r="68" spans="1:5" ht="13.5" customHeight="1" x14ac:dyDescent="0.2">
      <c r="A68" s="59">
        <v>13</v>
      </c>
      <c r="B68" s="32" t="s">
        <v>1855</v>
      </c>
      <c r="C68" s="129">
        <f t="shared" si="1"/>
        <v>14250</v>
      </c>
      <c r="E68" s="225">
        <v>15000</v>
      </c>
    </row>
    <row r="69" spans="1:5" ht="13.5" customHeight="1" x14ac:dyDescent="0.2">
      <c r="A69" s="59">
        <v>14</v>
      </c>
      <c r="B69" s="32" t="s">
        <v>1856</v>
      </c>
      <c r="C69" s="129">
        <f t="shared" si="1"/>
        <v>14250</v>
      </c>
      <c r="E69" s="225">
        <v>15000</v>
      </c>
    </row>
    <row r="70" spans="1:5" ht="13.5" customHeight="1" x14ac:dyDescent="0.2">
      <c r="A70" s="59">
        <v>15</v>
      </c>
      <c r="B70" s="32" t="s">
        <v>1857</v>
      </c>
      <c r="C70" s="129">
        <f t="shared" si="1"/>
        <v>28500</v>
      </c>
      <c r="E70" s="225">
        <v>30000</v>
      </c>
    </row>
    <row r="71" spans="1:5" ht="13.5" customHeight="1" x14ac:dyDescent="0.2">
      <c r="A71" s="59">
        <v>16</v>
      </c>
      <c r="B71" s="32" t="s">
        <v>1858</v>
      </c>
      <c r="C71" s="129">
        <f t="shared" si="1"/>
        <v>23750</v>
      </c>
      <c r="E71" s="225">
        <v>25000</v>
      </c>
    </row>
    <row r="72" spans="1:5" ht="13.5" customHeight="1" x14ac:dyDescent="0.2">
      <c r="A72" s="59">
        <v>17</v>
      </c>
      <c r="B72" s="32" t="s">
        <v>1859</v>
      </c>
      <c r="C72" s="129">
        <f t="shared" si="1"/>
        <v>3800</v>
      </c>
      <c r="E72" s="225">
        <v>4000</v>
      </c>
    </row>
    <row r="73" spans="1:5" ht="16.5" customHeight="1" x14ac:dyDescent="0.2">
      <c r="A73" s="667" t="s">
        <v>2814</v>
      </c>
      <c r="B73" s="668"/>
      <c r="C73" s="668"/>
    </row>
    <row r="74" spans="1:5" ht="13.5" customHeight="1" x14ac:dyDescent="0.2">
      <c r="A74" s="59">
        <v>1</v>
      </c>
      <c r="B74" s="60" t="s">
        <v>1860</v>
      </c>
      <c r="C74" s="129">
        <f t="shared" ref="C74:C80" si="2">0.95*E74</f>
        <v>51300</v>
      </c>
      <c r="E74" s="225">
        <v>54000</v>
      </c>
    </row>
    <row r="75" spans="1:5" ht="13.5" customHeight="1" x14ac:dyDescent="0.2">
      <c r="A75" s="59">
        <v>2</v>
      </c>
      <c r="B75" s="60" t="s">
        <v>1861</v>
      </c>
      <c r="C75" s="129">
        <f t="shared" si="2"/>
        <v>62700</v>
      </c>
      <c r="E75" s="225">
        <v>66000</v>
      </c>
    </row>
    <row r="76" spans="1:5" ht="13.5" customHeight="1" x14ac:dyDescent="0.2">
      <c r="A76" s="59">
        <v>3</v>
      </c>
      <c r="B76" s="60" t="s">
        <v>1760</v>
      </c>
      <c r="C76" s="129">
        <f t="shared" si="2"/>
        <v>39900</v>
      </c>
      <c r="E76" s="225">
        <v>42000</v>
      </c>
    </row>
    <row r="77" spans="1:5" ht="13.5" customHeight="1" x14ac:dyDescent="0.2">
      <c r="A77" s="59">
        <v>4</v>
      </c>
      <c r="B77" s="60" t="s">
        <v>1862</v>
      </c>
      <c r="C77" s="129">
        <f t="shared" si="2"/>
        <v>39900</v>
      </c>
      <c r="E77" s="225">
        <v>42000</v>
      </c>
    </row>
    <row r="78" spans="1:5" ht="13.5" customHeight="1" x14ac:dyDescent="0.2">
      <c r="A78" s="59">
        <v>5</v>
      </c>
      <c r="B78" s="60" t="s">
        <v>1863</v>
      </c>
      <c r="C78" s="129">
        <f t="shared" si="2"/>
        <v>51300</v>
      </c>
      <c r="E78" s="225">
        <v>54000</v>
      </c>
    </row>
    <row r="79" spans="1:5" ht="13.5" customHeight="1" x14ac:dyDescent="0.2">
      <c r="A79" s="59">
        <v>6</v>
      </c>
      <c r="B79" s="60" t="s">
        <v>1864</v>
      </c>
      <c r="C79" s="129">
        <f t="shared" si="2"/>
        <v>51300</v>
      </c>
      <c r="E79" s="225">
        <v>54000</v>
      </c>
    </row>
    <row r="80" spans="1:5" ht="12.75" customHeight="1" x14ac:dyDescent="0.2">
      <c r="A80" s="30">
        <v>7</v>
      </c>
      <c r="B80" s="32" t="s">
        <v>1865</v>
      </c>
      <c r="C80" s="129">
        <f t="shared" si="2"/>
        <v>32300</v>
      </c>
      <c r="E80" s="225">
        <v>34000</v>
      </c>
    </row>
    <row r="81" spans="1:5" ht="16.5" customHeight="1" x14ac:dyDescent="0.2">
      <c r="A81" s="667" t="s">
        <v>2815</v>
      </c>
      <c r="B81" s="668"/>
      <c r="C81" s="668"/>
    </row>
    <row r="82" spans="1:5" ht="13.5" customHeight="1" x14ac:dyDescent="0.2">
      <c r="A82" s="59">
        <v>1</v>
      </c>
      <c r="B82" s="60" t="s">
        <v>1866</v>
      </c>
      <c r="C82" s="129">
        <f t="shared" ref="C82:C88" si="3">0.95*E82</f>
        <v>39900</v>
      </c>
      <c r="E82" s="225">
        <v>42000</v>
      </c>
    </row>
    <row r="83" spans="1:5" ht="13.5" customHeight="1" x14ac:dyDescent="0.2">
      <c r="A83" s="59">
        <v>2</v>
      </c>
      <c r="B83" s="60" t="s">
        <v>1867</v>
      </c>
      <c r="C83" s="129">
        <f t="shared" si="3"/>
        <v>34200</v>
      </c>
      <c r="E83" s="225">
        <v>36000</v>
      </c>
    </row>
    <row r="84" spans="1:5" ht="13.5" customHeight="1" x14ac:dyDescent="0.2">
      <c r="A84" s="59">
        <v>3</v>
      </c>
      <c r="B84" s="60" t="s">
        <v>1868</v>
      </c>
      <c r="C84" s="129">
        <f t="shared" si="3"/>
        <v>34200</v>
      </c>
      <c r="E84" s="225">
        <v>36000</v>
      </c>
    </row>
    <row r="85" spans="1:5" ht="13.5" customHeight="1" x14ac:dyDescent="0.2">
      <c r="A85" s="59">
        <v>4</v>
      </c>
      <c r="B85" s="60" t="s">
        <v>1869</v>
      </c>
      <c r="C85" s="129">
        <f t="shared" si="3"/>
        <v>34200</v>
      </c>
      <c r="E85" s="225">
        <v>36000</v>
      </c>
    </row>
    <row r="86" spans="1:5" ht="13.5" customHeight="1" x14ac:dyDescent="0.2">
      <c r="A86" s="59">
        <v>5</v>
      </c>
      <c r="B86" s="60" t="s">
        <v>1870</v>
      </c>
      <c r="C86" s="129">
        <f t="shared" si="3"/>
        <v>39900</v>
      </c>
      <c r="E86" s="225">
        <v>42000</v>
      </c>
    </row>
    <row r="87" spans="1:5" ht="13.5" customHeight="1" x14ac:dyDescent="0.2">
      <c r="A87" s="59">
        <v>6</v>
      </c>
      <c r="B87" s="60" t="s">
        <v>1871</v>
      </c>
      <c r="C87" s="129">
        <f t="shared" si="3"/>
        <v>51300</v>
      </c>
      <c r="E87" s="225">
        <v>54000</v>
      </c>
    </row>
    <row r="88" spans="1:5" ht="13.5" customHeight="1" x14ac:dyDescent="0.2">
      <c r="A88" s="59">
        <v>7</v>
      </c>
      <c r="B88" s="60" t="s">
        <v>1863</v>
      </c>
      <c r="C88" s="129">
        <f t="shared" si="3"/>
        <v>51300</v>
      </c>
      <c r="E88" s="225">
        <v>54000</v>
      </c>
    </row>
    <row r="89" spans="1:5" ht="16.5" customHeight="1" x14ac:dyDescent="0.2">
      <c r="A89" s="667" t="s">
        <v>2816</v>
      </c>
      <c r="B89" s="668"/>
      <c r="C89" s="668"/>
    </row>
    <row r="90" spans="1:5" ht="13.5" customHeight="1" x14ac:dyDescent="0.2">
      <c r="A90" s="59">
        <v>1</v>
      </c>
      <c r="B90" s="60" t="s">
        <v>1872</v>
      </c>
      <c r="C90" s="129">
        <f t="shared" ref="C90:C91" si="4">0.95*E90</f>
        <v>51300</v>
      </c>
      <c r="E90" s="225">
        <v>54000</v>
      </c>
    </row>
    <row r="91" spans="1:5" ht="13.5" customHeight="1" x14ac:dyDescent="0.2">
      <c r="A91" s="59">
        <v>2</v>
      </c>
      <c r="B91" s="60" t="s">
        <v>1863</v>
      </c>
      <c r="C91" s="129">
        <f t="shared" si="4"/>
        <v>45600</v>
      </c>
      <c r="E91" s="225">
        <v>48000</v>
      </c>
    </row>
    <row r="92" spans="1:5" ht="16.5" customHeight="1" x14ac:dyDescent="0.2">
      <c r="A92" s="667" t="s">
        <v>2817</v>
      </c>
      <c r="B92" s="668"/>
      <c r="C92" s="668"/>
    </row>
    <row r="93" spans="1:5" ht="13.5" customHeight="1" x14ac:dyDescent="0.2">
      <c r="A93" s="59">
        <v>1</v>
      </c>
      <c r="B93" s="60" t="s">
        <v>1873</v>
      </c>
      <c r="C93" s="129">
        <f t="shared" ref="C93:C96" si="5">0.95*E93</f>
        <v>22800</v>
      </c>
      <c r="E93" s="225">
        <v>24000</v>
      </c>
    </row>
    <row r="94" spans="1:5" ht="13.5" customHeight="1" x14ac:dyDescent="0.2">
      <c r="A94" s="59">
        <v>2</v>
      </c>
      <c r="B94" s="60" t="s">
        <v>1874</v>
      </c>
      <c r="C94" s="129">
        <f t="shared" si="5"/>
        <v>34200</v>
      </c>
      <c r="E94" s="225">
        <v>36000</v>
      </c>
    </row>
    <row r="95" spans="1:5" ht="13.5" customHeight="1" x14ac:dyDescent="0.2">
      <c r="A95" s="59">
        <v>3</v>
      </c>
      <c r="B95" s="60" t="s">
        <v>1875</v>
      </c>
      <c r="C95" s="129">
        <f t="shared" si="5"/>
        <v>45600</v>
      </c>
      <c r="E95" s="225">
        <v>48000</v>
      </c>
    </row>
    <row r="96" spans="1:5" ht="13.5" customHeight="1" x14ac:dyDescent="0.2">
      <c r="A96" s="59">
        <v>4</v>
      </c>
      <c r="B96" s="32" t="s">
        <v>1876</v>
      </c>
      <c r="C96" s="129">
        <f t="shared" si="5"/>
        <v>28500</v>
      </c>
      <c r="E96" s="225">
        <v>30000</v>
      </c>
    </row>
    <row r="97" spans="1:3" ht="30.6" customHeight="1" x14ac:dyDescent="0.2">
      <c r="A97" s="671" t="s">
        <v>1877</v>
      </c>
      <c r="B97" s="671"/>
      <c r="C97" s="671"/>
    </row>
    <row r="98" spans="1:3" ht="17.850000000000001" customHeight="1" x14ac:dyDescent="0.2">
      <c r="A98" s="672" t="s">
        <v>2818</v>
      </c>
      <c r="B98" s="673"/>
      <c r="C98" s="673"/>
    </row>
    <row r="99" spans="1:3" ht="12.75" customHeight="1" x14ac:dyDescent="0.2">
      <c r="A99" s="673" t="s">
        <v>1878</v>
      </c>
      <c r="B99" s="673"/>
      <c r="C99" s="673"/>
    </row>
    <row r="100" spans="1:3" ht="12.75" customHeight="1" x14ac:dyDescent="0.2">
      <c r="A100" s="673" t="s">
        <v>1879</v>
      </c>
      <c r="B100" s="673"/>
      <c r="C100" s="673"/>
    </row>
  </sheetData>
  <sheetProtection algorithmName="SHA-512" hashValue="36yQ5ftAwf7xxMqZ403FUJpJW8cS+ugPWCrF3+WfmQ0dXixb1JZSFSsYmbfFA00yi/oH8Hnms9W0vrL2T0OeJg==" saltValue="T2ZediDxZR/WJKrv0bNtTA==" spinCount="100000" sheet="1" objects="1" scenarios="1"/>
  <mergeCells count="14">
    <mergeCell ref="A97:C97"/>
    <mergeCell ref="A98:C98"/>
    <mergeCell ref="A99:C99"/>
    <mergeCell ref="A100:C100"/>
    <mergeCell ref="A55:C55"/>
    <mergeCell ref="A73:C73"/>
    <mergeCell ref="A81:C81"/>
    <mergeCell ref="A89:C89"/>
    <mergeCell ref="A92:C92"/>
    <mergeCell ref="A1:C1"/>
    <mergeCell ref="A21:C21"/>
    <mergeCell ref="A37:C37"/>
    <mergeCell ref="A40:C40"/>
    <mergeCell ref="A49:C49"/>
  </mergeCells>
  <pageMargins left="0.7" right="0.7" top="0.75" bottom="0.75" header="0.3" footer="0.3"/>
  <pageSetup paperSize="9" scale="95" orientation="portrait" verticalDpi="0" r:id="rId1"/>
  <colBreaks count="1" manualBreakCount="1">
    <brk id="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zoomScaleNormal="100" workbookViewId="0">
      <selection activeCell="B20" sqref="B20"/>
    </sheetView>
  </sheetViews>
  <sheetFormatPr defaultRowHeight="12.75" x14ac:dyDescent="0.2"/>
  <cols>
    <col min="1" max="1" width="10.6640625" customWidth="1"/>
    <col min="2" max="2" width="70.6640625" customWidth="1"/>
    <col min="3" max="3" width="21.5" style="178" customWidth="1"/>
    <col min="4" max="4" width="9.33203125" style="53"/>
    <col min="5" max="5" width="21.5" style="215" customWidth="1"/>
    <col min="6" max="6" width="9.33203125" style="53"/>
  </cols>
  <sheetData>
    <row r="1" spans="1:5" ht="18.75" customHeight="1" x14ac:dyDescent="0.2">
      <c r="A1" s="667" t="s">
        <v>2819</v>
      </c>
      <c r="B1" s="674"/>
      <c r="C1" s="674"/>
    </row>
    <row r="2" spans="1:5" ht="25.5" customHeight="1" x14ac:dyDescent="0.2">
      <c r="A2" s="168" t="s">
        <v>2821</v>
      </c>
      <c r="B2" s="168" t="s">
        <v>2790</v>
      </c>
      <c r="C2" s="175" t="s">
        <v>2727</v>
      </c>
      <c r="E2" s="238" t="s">
        <v>2797</v>
      </c>
    </row>
    <row r="3" spans="1:5" ht="12.75" customHeight="1" x14ac:dyDescent="0.2">
      <c r="A3" s="47">
        <v>1</v>
      </c>
      <c r="B3" s="32" t="s">
        <v>1880</v>
      </c>
      <c r="C3" s="145">
        <f>0.95*E3</f>
        <v>42750</v>
      </c>
      <c r="E3" s="225">
        <v>45000</v>
      </c>
    </row>
    <row r="4" spans="1:5" ht="12.75" customHeight="1" x14ac:dyDescent="0.2">
      <c r="A4" s="47">
        <v>2</v>
      </c>
      <c r="B4" s="32" t="s">
        <v>1881</v>
      </c>
      <c r="C4" s="145">
        <f t="shared" ref="C4:C67" si="0">0.95*E4</f>
        <v>19000</v>
      </c>
      <c r="E4" s="225">
        <v>20000</v>
      </c>
    </row>
    <row r="5" spans="1:5" ht="12.75" customHeight="1" x14ac:dyDescent="0.2">
      <c r="A5" s="47">
        <v>3</v>
      </c>
      <c r="B5" s="32" t="s">
        <v>1882</v>
      </c>
      <c r="C5" s="145">
        <f t="shared" si="0"/>
        <v>7600</v>
      </c>
      <c r="E5" s="225">
        <v>8000</v>
      </c>
    </row>
    <row r="6" spans="1:5" ht="12.75" customHeight="1" x14ac:dyDescent="0.2">
      <c r="A6" s="47">
        <v>4</v>
      </c>
      <c r="B6" s="32" t="s">
        <v>1883</v>
      </c>
      <c r="C6" s="145">
        <f t="shared" si="0"/>
        <v>38000</v>
      </c>
      <c r="E6" s="225">
        <v>40000</v>
      </c>
    </row>
    <row r="7" spans="1:5" ht="12.75" customHeight="1" x14ac:dyDescent="0.2">
      <c r="A7" s="47">
        <v>5</v>
      </c>
      <c r="B7" s="32" t="s">
        <v>1884</v>
      </c>
      <c r="C7" s="145">
        <f t="shared" si="0"/>
        <v>4750</v>
      </c>
      <c r="E7" s="225">
        <v>5000</v>
      </c>
    </row>
    <row r="8" spans="1:5" ht="12.75" customHeight="1" x14ac:dyDescent="0.2">
      <c r="A8" s="47">
        <v>6</v>
      </c>
      <c r="B8" s="32" t="s">
        <v>1885</v>
      </c>
      <c r="C8" s="145">
        <f t="shared" si="0"/>
        <v>4750</v>
      </c>
      <c r="E8" s="225">
        <v>5000</v>
      </c>
    </row>
    <row r="9" spans="1:5" ht="12.75" customHeight="1" x14ac:dyDescent="0.2">
      <c r="A9" s="47">
        <v>7</v>
      </c>
      <c r="B9" s="32" t="s">
        <v>1886</v>
      </c>
      <c r="C9" s="145">
        <f t="shared" si="0"/>
        <v>33250</v>
      </c>
      <c r="E9" s="225">
        <v>35000</v>
      </c>
    </row>
    <row r="10" spans="1:5" ht="12.75" customHeight="1" x14ac:dyDescent="0.2">
      <c r="A10" s="47">
        <v>8</v>
      </c>
      <c r="B10" s="32" t="s">
        <v>1887</v>
      </c>
      <c r="C10" s="145">
        <f t="shared" si="0"/>
        <v>17100</v>
      </c>
      <c r="E10" s="225">
        <v>18000</v>
      </c>
    </row>
    <row r="11" spans="1:5" ht="12.75" customHeight="1" x14ac:dyDescent="0.2">
      <c r="A11" s="47">
        <v>9</v>
      </c>
      <c r="B11" s="32" t="s">
        <v>1888</v>
      </c>
      <c r="C11" s="145">
        <f t="shared" si="0"/>
        <v>27550</v>
      </c>
      <c r="E11" s="225">
        <v>29000</v>
      </c>
    </row>
    <row r="12" spans="1:5" ht="12.75" customHeight="1" x14ac:dyDescent="0.2">
      <c r="A12" s="63">
        <v>10</v>
      </c>
      <c r="B12" s="32" t="s">
        <v>1889</v>
      </c>
      <c r="C12" s="145">
        <f t="shared" si="0"/>
        <v>22800</v>
      </c>
      <c r="E12" s="225">
        <v>24000</v>
      </c>
    </row>
    <row r="13" spans="1:5" ht="12.75" customHeight="1" x14ac:dyDescent="0.2">
      <c r="A13" s="63">
        <v>11</v>
      </c>
      <c r="B13" s="32" t="s">
        <v>1890</v>
      </c>
      <c r="C13" s="145">
        <f t="shared" si="0"/>
        <v>34200</v>
      </c>
      <c r="E13" s="225">
        <v>36000</v>
      </c>
    </row>
    <row r="14" spans="1:5" ht="27" customHeight="1" x14ac:dyDescent="0.2">
      <c r="A14" s="64">
        <v>12</v>
      </c>
      <c r="B14" s="43" t="s">
        <v>1891</v>
      </c>
      <c r="C14" s="145">
        <f t="shared" si="0"/>
        <v>28500</v>
      </c>
      <c r="E14" s="239">
        <v>30000</v>
      </c>
    </row>
    <row r="15" spans="1:5" ht="12.75" customHeight="1" x14ac:dyDescent="0.2">
      <c r="A15" s="63">
        <v>13</v>
      </c>
      <c r="B15" s="32" t="s">
        <v>1892</v>
      </c>
      <c r="C15" s="145">
        <f t="shared" si="0"/>
        <v>4275</v>
      </c>
      <c r="E15" s="225">
        <v>4500</v>
      </c>
    </row>
    <row r="16" spans="1:5" ht="12.75" customHeight="1" x14ac:dyDescent="0.2">
      <c r="A16" s="63">
        <v>14</v>
      </c>
      <c r="B16" s="32" t="s">
        <v>1893</v>
      </c>
      <c r="C16" s="145">
        <f t="shared" si="0"/>
        <v>15960</v>
      </c>
      <c r="E16" s="225">
        <v>16800</v>
      </c>
    </row>
    <row r="17" spans="1:5" ht="12.75" customHeight="1" x14ac:dyDescent="0.2">
      <c r="A17" s="63">
        <v>15</v>
      </c>
      <c r="B17" s="32" t="s">
        <v>1894</v>
      </c>
      <c r="C17" s="145">
        <f t="shared" si="0"/>
        <v>2850</v>
      </c>
      <c r="E17" s="225">
        <v>3000</v>
      </c>
    </row>
    <row r="18" spans="1:5" ht="12.75" customHeight="1" x14ac:dyDescent="0.2">
      <c r="A18" s="63">
        <v>16</v>
      </c>
      <c r="B18" s="32" t="s">
        <v>1895</v>
      </c>
      <c r="C18" s="145">
        <f t="shared" si="0"/>
        <v>14250</v>
      </c>
      <c r="E18" s="225">
        <v>15000</v>
      </c>
    </row>
    <row r="19" spans="1:5" ht="27" customHeight="1" x14ac:dyDescent="0.2">
      <c r="A19" s="64">
        <v>17</v>
      </c>
      <c r="B19" s="43" t="s">
        <v>1896</v>
      </c>
      <c r="C19" s="145">
        <f t="shared" si="0"/>
        <v>33250</v>
      </c>
      <c r="E19" s="239">
        <v>35000</v>
      </c>
    </row>
    <row r="20" spans="1:5" ht="12.75" customHeight="1" x14ac:dyDescent="0.2">
      <c r="A20" s="63">
        <v>18</v>
      </c>
      <c r="B20" s="32" t="s">
        <v>1897</v>
      </c>
      <c r="C20" s="145">
        <f t="shared" si="0"/>
        <v>23750</v>
      </c>
      <c r="E20" s="225">
        <v>25000</v>
      </c>
    </row>
    <row r="21" spans="1:5" ht="12.75" customHeight="1" x14ac:dyDescent="0.2">
      <c r="A21" s="63">
        <v>19</v>
      </c>
      <c r="B21" s="32" t="s">
        <v>1898</v>
      </c>
      <c r="C21" s="145">
        <f t="shared" si="0"/>
        <v>23750</v>
      </c>
      <c r="E21" s="225">
        <v>25000</v>
      </c>
    </row>
    <row r="22" spans="1:5" ht="12.75" customHeight="1" x14ac:dyDescent="0.2">
      <c r="A22" s="63">
        <v>20</v>
      </c>
      <c r="B22" s="32" t="s">
        <v>1899</v>
      </c>
      <c r="C22" s="145">
        <f t="shared" si="0"/>
        <v>28500</v>
      </c>
      <c r="E22" s="225">
        <v>30000</v>
      </c>
    </row>
    <row r="23" spans="1:5" ht="12.75" customHeight="1" x14ac:dyDescent="0.2">
      <c r="A23" s="63">
        <v>21</v>
      </c>
      <c r="B23" s="32" t="s">
        <v>1900</v>
      </c>
      <c r="C23" s="145">
        <f t="shared" si="0"/>
        <v>13300</v>
      </c>
      <c r="E23" s="225">
        <v>14000</v>
      </c>
    </row>
    <row r="24" spans="1:5" ht="12.75" customHeight="1" x14ac:dyDescent="0.2">
      <c r="A24" s="63">
        <v>22</v>
      </c>
      <c r="B24" s="32" t="s">
        <v>1901</v>
      </c>
      <c r="C24" s="145">
        <f t="shared" si="0"/>
        <v>14250</v>
      </c>
      <c r="E24" s="225">
        <v>15000</v>
      </c>
    </row>
    <row r="25" spans="1:5" ht="12.75" customHeight="1" x14ac:dyDescent="0.2">
      <c r="A25" s="63">
        <v>23</v>
      </c>
      <c r="B25" s="32" t="s">
        <v>1902</v>
      </c>
      <c r="C25" s="145">
        <f t="shared" si="0"/>
        <v>14250</v>
      </c>
      <c r="E25" s="225">
        <v>15000</v>
      </c>
    </row>
    <row r="26" spans="1:5" ht="12.75" customHeight="1" x14ac:dyDescent="0.2">
      <c r="A26" s="63">
        <v>24</v>
      </c>
      <c r="B26" s="32" t="s">
        <v>1903</v>
      </c>
      <c r="C26" s="145">
        <f t="shared" si="0"/>
        <v>23750</v>
      </c>
      <c r="E26" s="225">
        <v>25000</v>
      </c>
    </row>
    <row r="27" spans="1:5" ht="12.75" customHeight="1" x14ac:dyDescent="0.2">
      <c r="A27" s="63">
        <v>25</v>
      </c>
      <c r="B27" s="32" t="s">
        <v>1904</v>
      </c>
      <c r="C27" s="145">
        <f t="shared" si="0"/>
        <v>28500</v>
      </c>
      <c r="E27" s="225">
        <v>30000</v>
      </c>
    </row>
    <row r="28" spans="1:5" ht="12.75" customHeight="1" x14ac:dyDescent="0.2">
      <c r="A28" s="63">
        <v>26</v>
      </c>
      <c r="B28" s="32" t="s">
        <v>1905</v>
      </c>
      <c r="C28" s="145">
        <f t="shared" si="0"/>
        <v>34200</v>
      </c>
      <c r="E28" s="225">
        <v>36000</v>
      </c>
    </row>
    <row r="29" spans="1:5" ht="12.75" customHeight="1" x14ac:dyDescent="0.2">
      <c r="A29" s="63">
        <v>27</v>
      </c>
      <c r="B29" s="32" t="s">
        <v>1906</v>
      </c>
      <c r="C29" s="145">
        <f t="shared" si="0"/>
        <v>28500</v>
      </c>
      <c r="E29" s="225">
        <v>30000</v>
      </c>
    </row>
    <row r="30" spans="1:5" ht="12.75" customHeight="1" x14ac:dyDescent="0.2">
      <c r="A30" s="63">
        <v>28</v>
      </c>
      <c r="B30" s="32" t="s">
        <v>1907</v>
      </c>
      <c r="C30" s="145">
        <f t="shared" si="0"/>
        <v>18050</v>
      </c>
      <c r="E30" s="225">
        <v>19000</v>
      </c>
    </row>
    <row r="31" spans="1:5" ht="12.75" customHeight="1" x14ac:dyDescent="0.2">
      <c r="A31" s="63">
        <v>29</v>
      </c>
      <c r="B31" s="32" t="s">
        <v>1908</v>
      </c>
      <c r="C31" s="145">
        <f t="shared" si="0"/>
        <v>17100</v>
      </c>
      <c r="E31" s="225">
        <v>18000</v>
      </c>
    </row>
    <row r="32" spans="1:5" ht="12.75" customHeight="1" x14ac:dyDescent="0.2">
      <c r="A32" s="63">
        <v>30</v>
      </c>
      <c r="B32" s="32" t="s">
        <v>1909</v>
      </c>
      <c r="C32" s="145">
        <f t="shared" si="0"/>
        <v>17100</v>
      </c>
      <c r="E32" s="225">
        <v>18000</v>
      </c>
    </row>
    <row r="33" spans="1:5" ht="12.75" customHeight="1" x14ac:dyDescent="0.2">
      <c r="A33" s="63">
        <v>31</v>
      </c>
      <c r="B33" s="32" t="s">
        <v>1910</v>
      </c>
      <c r="C33" s="145">
        <f t="shared" si="0"/>
        <v>11400</v>
      </c>
      <c r="E33" s="225">
        <v>12000</v>
      </c>
    </row>
    <row r="34" spans="1:5" ht="12.75" customHeight="1" x14ac:dyDescent="0.2">
      <c r="A34" s="63">
        <v>32</v>
      </c>
      <c r="B34" s="32" t="s">
        <v>1911</v>
      </c>
      <c r="C34" s="145">
        <f t="shared" si="0"/>
        <v>20900</v>
      </c>
      <c r="E34" s="225">
        <v>22000</v>
      </c>
    </row>
    <row r="35" spans="1:5" ht="12.75" customHeight="1" x14ac:dyDescent="0.2">
      <c r="A35" s="63">
        <v>33</v>
      </c>
      <c r="B35" s="32" t="s">
        <v>1912</v>
      </c>
      <c r="C35" s="145">
        <f t="shared" si="0"/>
        <v>23750</v>
      </c>
      <c r="E35" s="225">
        <v>25000</v>
      </c>
    </row>
    <row r="36" spans="1:5" ht="17.25" customHeight="1" x14ac:dyDescent="0.2">
      <c r="A36" s="63">
        <v>34</v>
      </c>
      <c r="B36" s="32" t="s">
        <v>1913</v>
      </c>
      <c r="C36" s="145">
        <f t="shared" si="0"/>
        <v>9500</v>
      </c>
      <c r="E36" s="225">
        <v>10000</v>
      </c>
    </row>
    <row r="37" spans="1:5" ht="12.75" customHeight="1" x14ac:dyDescent="0.2">
      <c r="A37" s="63">
        <v>35</v>
      </c>
      <c r="B37" s="32" t="s">
        <v>1914</v>
      </c>
      <c r="C37" s="145">
        <f t="shared" si="0"/>
        <v>28500</v>
      </c>
      <c r="E37" s="225">
        <v>30000</v>
      </c>
    </row>
    <row r="38" spans="1:5" ht="12.75" customHeight="1" x14ac:dyDescent="0.2">
      <c r="A38" s="63">
        <v>36</v>
      </c>
      <c r="B38" s="32" t="s">
        <v>1915</v>
      </c>
      <c r="C38" s="145">
        <f t="shared" si="0"/>
        <v>5700</v>
      </c>
      <c r="E38" s="225">
        <v>6000</v>
      </c>
    </row>
    <row r="39" spans="1:5" ht="12.75" customHeight="1" x14ac:dyDescent="0.2">
      <c r="A39" s="63">
        <v>37</v>
      </c>
      <c r="B39" s="32" t="s">
        <v>1916</v>
      </c>
      <c r="C39" s="145">
        <f t="shared" si="0"/>
        <v>11400</v>
      </c>
      <c r="E39" s="225">
        <v>12000</v>
      </c>
    </row>
    <row r="40" spans="1:5" ht="12.75" customHeight="1" x14ac:dyDescent="0.2">
      <c r="A40" s="63">
        <v>38</v>
      </c>
      <c r="B40" s="32" t="s">
        <v>1917</v>
      </c>
      <c r="C40" s="145">
        <f t="shared" si="0"/>
        <v>19000</v>
      </c>
      <c r="E40" s="225">
        <v>20000</v>
      </c>
    </row>
    <row r="41" spans="1:5" ht="12.75" customHeight="1" x14ac:dyDescent="0.2">
      <c r="A41" s="63">
        <v>39</v>
      </c>
      <c r="B41" s="32" t="s">
        <v>1918</v>
      </c>
      <c r="C41" s="145">
        <f t="shared" si="0"/>
        <v>4750</v>
      </c>
      <c r="E41" s="225">
        <v>5000</v>
      </c>
    </row>
    <row r="42" spans="1:5" ht="12.75" customHeight="1" x14ac:dyDescent="0.2">
      <c r="A42" s="63">
        <v>40</v>
      </c>
      <c r="B42" s="32" t="s">
        <v>1919</v>
      </c>
      <c r="C42" s="145">
        <f t="shared" si="0"/>
        <v>14250</v>
      </c>
      <c r="E42" s="225">
        <v>15000</v>
      </c>
    </row>
    <row r="43" spans="1:5" ht="12.75" customHeight="1" x14ac:dyDescent="0.2">
      <c r="A43" s="63">
        <v>41</v>
      </c>
      <c r="B43" s="32" t="s">
        <v>1920</v>
      </c>
      <c r="C43" s="145">
        <f t="shared" si="0"/>
        <v>14250</v>
      </c>
      <c r="E43" s="225">
        <v>15000</v>
      </c>
    </row>
    <row r="44" spans="1:5" ht="12.75" customHeight="1" x14ac:dyDescent="0.2">
      <c r="A44" s="63">
        <v>42</v>
      </c>
      <c r="B44" s="32" t="s">
        <v>1921</v>
      </c>
      <c r="C44" s="145">
        <f t="shared" si="0"/>
        <v>6650</v>
      </c>
      <c r="E44" s="225">
        <v>7000</v>
      </c>
    </row>
    <row r="45" spans="1:5" ht="12.75" customHeight="1" x14ac:dyDescent="0.2">
      <c r="A45" s="63">
        <v>43</v>
      </c>
      <c r="B45" s="32" t="s">
        <v>1922</v>
      </c>
      <c r="C45" s="145">
        <f t="shared" si="0"/>
        <v>15200</v>
      </c>
      <c r="E45" s="225">
        <v>16000</v>
      </c>
    </row>
    <row r="46" spans="1:5" ht="12.75" customHeight="1" x14ac:dyDescent="0.2">
      <c r="A46" s="63">
        <v>44</v>
      </c>
      <c r="B46" s="32" t="s">
        <v>1923</v>
      </c>
      <c r="C46" s="145">
        <f t="shared" si="0"/>
        <v>9500</v>
      </c>
      <c r="E46" s="225">
        <v>10000</v>
      </c>
    </row>
    <row r="47" spans="1:5" ht="12.75" customHeight="1" x14ac:dyDescent="0.2">
      <c r="A47" s="63">
        <v>45</v>
      </c>
      <c r="B47" s="32" t="s">
        <v>1924</v>
      </c>
      <c r="C47" s="145">
        <f t="shared" si="0"/>
        <v>14250</v>
      </c>
      <c r="E47" s="225">
        <v>15000</v>
      </c>
    </row>
    <row r="48" spans="1:5" ht="12.75" customHeight="1" x14ac:dyDescent="0.2">
      <c r="A48" s="63">
        <v>46</v>
      </c>
      <c r="B48" s="32" t="s">
        <v>1925</v>
      </c>
      <c r="C48" s="145">
        <f t="shared" si="0"/>
        <v>10450</v>
      </c>
      <c r="E48" s="225">
        <v>11000</v>
      </c>
    </row>
    <row r="49" spans="1:5" ht="12.75" customHeight="1" x14ac:dyDescent="0.2">
      <c r="A49" s="63">
        <v>47</v>
      </c>
      <c r="B49" s="32" t="s">
        <v>1926</v>
      </c>
      <c r="C49" s="145">
        <f t="shared" si="0"/>
        <v>19950</v>
      </c>
      <c r="E49" s="225">
        <v>21000</v>
      </c>
    </row>
    <row r="50" spans="1:5" ht="12.75" customHeight="1" x14ac:dyDescent="0.2">
      <c r="A50" s="63">
        <v>48</v>
      </c>
      <c r="B50" s="32" t="s">
        <v>1927</v>
      </c>
      <c r="C50" s="145">
        <f t="shared" si="0"/>
        <v>28500</v>
      </c>
      <c r="E50" s="225">
        <v>30000</v>
      </c>
    </row>
    <row r="51" spans="1:5" ht="12.75" customHeight="1" x14ac:dyDescent="0.2">
      <c r="A51" s="63">
        <v>49</v>
      </c>
      <c r="B51" s="32" t="s">
        <v>1928</v>
      </c>
      <c r="C51" s="145">
        <f t="shared" si="0"/>
        <v>20900</v>
      </c>
      <c r="E51" s="225">
        <v>22000</v>
      </c>
    </row>
    <row r="52" spans="1:5" ht="12.75" customHeight="1" x14ac:dyDescent="0.2">
      <c r="A52" s="63">
        <v>50</v>
      </c>
      <c r="B52" s="32" t="s">
        <v>1929</v>
      </c>
      <c r="C52" s="145">
        <f t="shared" si="0"/>
        <v>4750</v>
      </c>
      <c r="E52" s="225">
        <v>5000</v>
      </c>
    </row>
    <row r="53" spans="1:5" ht="12.75" customHeight="1" x14ac:dyDescent="0.2">
      <c r="A53" s="63">
        <v>51</v>
      </c>
      <c r="B53" s="32" t="s">
        <v>1930</v>
      </c>
      <c r="C53" s="145">
        <f t="shared" si="0"/>
        <v>19000</v>
      </c>
      <c r="E53" s="225">
        <v>20000</v>
      </c>
    </row>
    <row r="54" spans="1:5" ht="12.75" customHeight="1" x14ac:dyDescent="0.2">
      <c r="A54" s="63">
        <v>52</v>
      </c>
      <c r="B54" s="32" t="s">
        <v>1931</v>
      </c>
      <c r="C54" s="145">
        <f t="shared" si="0"/>
        <v>22800</v>
      </c>
      <c r="E54" s="225">
        <v>24000</v>
      </c>
    </row>
    <row r="55" spans="1:5" ht="12.75" customHeight="1" x14ac:dyDescent="0.2">
      <c r="A55" s="63">
        <v>53</v>
      </c>
      <c r="B55" s="32" t="s">
        <v>1932</v>
      </c>
      <c r="C55" s="145">
        <f t="shared" si="0"/>
        <v>19000</v>
      </c>
      <c r="E55" s="225">
        <v>20000</v>
      </c>
    </row>
    <row r="56" spans="1:5" ht="12.75" customHeight="1" x14ac:dyDescent="0.2">
      <c r="A56" s="63">
        <v>54</v>
      </c>
      <c r="B56" s="32" t="s">
        <v>1933</v>
      </c>
      <c r="C56" s="145">
        <f t="shared" si="0"/>
        <v>7600</v>
      </c>
      <c r="E56" s="225">
        <v>8000</v>
      </c>
    </row>
    <row r="57" spans="1:5" ht="12.75" customHeight="1" x14ac:dyDescent="0.2">
      <c r="A57" s="63">
        <v>55</v>
      </c>
      <c r="B57" s="32" t="s">
        <v>1934</v>
      </c>
      <c r="C57" s="145">
        <f t="shared" si="0"/>
        <v>11400</v>
      </c>
      <c r="E57" s="225">
        <v>12000</v>
      </c>
    </row>
    <row r="58" spans="1:5" ht="12.75" customHeight="1" x14ac:dyDescent="0.2">
      <c r="A58" s="63">
        <v>56</v>
      </c>
      <c r="B58" s="32" t="s">
        <v>1935</v>
      </c>
      <c r="C58" s="145">
        <f t="shared" si="0"/>
        <v>23750</v>
      </c>
      <c r="E58" s="225">
        <v>25000</v>
      </c>
    </row>
    <row r="59" spans="1:5" ht="12.75" customHeight="1" x14ac:dyDescent="0.2">
      <c r="A59" s="63">
        <v>57</v>
      </c>
      <c r="B59" s="32" t="s">
        <v>1936</v>
      </c>
      <c r="C59" s="145">
        <f t="shared" si="0"/>
        <v>14250</v>
      </c>
      <c r="E59" s="225">
        <v>15000</v>
      </c>
    </row>
    <row r="60" spans="1:5" ht="12.75" customHeight="1" x14ac:dyDescent="0.2">
      <c r="A60" s="63">
        <v>58</v>
      </c>
      <c r="B60" s="32" t="s">
        <v>1937</v>
      </c>
      <c r="C60" s="145">
        <f t="shared" si="0"/>
        <v>9500</v>
      </c>
      <c r="E60" s="225">
        <v>10000</v>
      </c>
    </row>
    <row r="61" spans="1:5" ht="12.75" customHeight="1" x14ac:dyDescent="0.2">
      <c r="A61" s="63">
        <v>59</v>
      </c>
      <c r="B61" s="32" t="s">
        <v>1938</v>
      </c>
      <c r="C61" s="145">
        <f t="shared" si="0"/>
        <v>9500</v>
      </c>
      <c r="E61" s="225">
        <v>10000</v>
      </c>
    </row>
    <row r="62" spans="1:5" ht="12.75" customHeight="1" x14ac:dyDescent="0.2">
      <c r="A62" s="63">
        <v>60</v>
      </c>
      <c r="B62" s="32" t="s">
        <v>1939</v>
      </c>
      <c r="C62" s="145">
        <f t="shared" si="0"/>
        <v>9500</v>
      </c>
      <c r="E62" s="225">
        <v>10000</v>
      </c>
    </row>
    <row r="63" spans="1:5" ht="12.75" customHeight="1" x14ac:dyDescent="0.2">
      <c r="A63" s="63">
        <v>61</v>
      </c>
      <c r="B63" s="32" t="s">
        <v>1940</v>
      </c>
      <c r="C63" s="145">
        <f t="shared" si="0"/>
        <v>23750</v>
      </c>
      <c r="E63" s="225">
        <v>25000</v>
      </c>
    </row>
    <row r="64" spans="1:5" ht="12.75" customHeight="1" x14ac:dyDescent="0.2">
      <c r="A64" s="63">
        <v>62</v>
      </c>
      <c r="B64" s="32" t="s">
        <v>1941</v>
      </c>
      <c r="C64" s="145">
        <f t="shared" si="0"/>
        <v>15200</v>
      </c>
      <c r="E64" s="225">
        <v>16000</v>
      </c>
    </row>
    <row r="65" spans="1:5" ht="12.75" customHeight="1" x14ac:dyDescent="0.2">
      <c r="A65" s="63">
        <v>63</v>
      </c>
      <c r="B65" s="32" t="s">
        <v>1942</v>
      </c>
      <c r="C65" s="145">
        <f t="shared" si="0"/>
        <v>5700</v>
      </c>
      <c r="E65" s="225">
        <v>6000</v>
      </c>
    </row>
    <row r="66" spans="1:5" ht="12.75" customHeight="1" x14ac:dyDescent="0.2">
      <c r="A66" s="63">
        <v>64</v>
      </c>
      <c r="B66" s="32" t="s">
        <v>1943</v>
      </c>
      <c r="C66" s="145">
        <f t="shared" si="0"/>
        <v>4750</v>
      </c>
      <c r="E66" s="225">
        <v>5000</v>
      </c>
    </row>
    <row r="67" spans="1:5" ht="12.75" customHeight="1" x14ac:dyDescent="0.2">
      <c r="A67" s="63">
        <v>65</v>
      </c>
      <c r="B67" s="32" t="s">
        <v>1944</v>
      </c>
      <c r="C67" s="145">
        <f t="shared" si="0"/>
        <v>28500</v>
      </c>
      <c r="E67" s="225">
        <v>30000</v>
      </c>
    </row>
    <row r="68" spans="1:5" ht="27" customHeight="1" x14ac:dyDescent="0.2">
      <c r="A68" s="64">
        <v>66</v>
      </c>
      <c r="B68" s="41" t="s">
        <v>1945</v>
      </c>
      <c r="C68" s="145">
        <f t="shared" ref="C68:C131" si="1">0.95*E68</f>
        <v>38000</v>
      </c>
      <c r="E68" s="239">
        <v>40000</v>
      </c>
    </row>
    <row r="69" spans="1:5" ht="12.75" customHeight="1" x14ac:dyDescent="0.2">
      <c r="A69" s="63">
        <v>67</v>
      </c>
      <c r="B69" s="32" t="s">
        <v>1946</v>
      </c>
      <c r="C69" s="145">
        <f t="shared" si="1"/>
        <v>20900</v>
      </c>
      <c r="E69" s="225">
        <v>22000</v>
      </c>
    </row>
    <row r="70" spans="1:5" ht="12.75" customHeight="1" x14ac:dyDescent="0.2">
      <c r="A70" s="63">
        <v>68</v>
      </c>
      <c r="B70" s="32" t="s">
        <v>1947</v>
      </c>
      <c r="C70" s="145">
        <f t="shared" si="1"/>
        <v>16150</v>
      </c>
      <c r="E70" s="225">
        <v>17000</v>
      </c>
    </row>
    <row r="71" spans="1:5" ht="12.75" customHeight="1" x14ac:dyDescent="0.2">
      <c r="A71" s="63">
        <v>69</v>
      </c>
      <c r="B71" s="32" t="s">
        <v>1948</v>
      </c>
      <c r="C71" s="145">
        <f t="shared" si="1"/>
        <v>19000</v>
      </c>
      <c r="E71" s="225">
        <v>20000</v>
      </c>
    </row>
    <row r="72" spans="1:5" ht="27" customHeight="1" x14ac:dyDescent="0.2">
      <c r="A72" s="64">
        <v>70</v>
      </c>
      <c r="B72" s="43" t="s">
        <v>1949</v>
      </c>
      <c r="C72" s="145">
        <f t="shared" si="1"/>
        <v>33250</v>
      </c>
      <c r="E72" s="239">
        <v>35000</v>
      </c>
    </row>
    <row r="73" spans="1:5" ht="42" customHeight="1" x14ac:dyDescent="0.2">
      <c r="A73" s="65">
        <v>71</v>
      </c>
      <c r="B73" s="32" t="s">
        <v>1950</v>
      </c>
      <c r="C73" s="145">
        <f t="shared" si="1"/>
        <v>33250</v>
      </c>
      <c r="E73" s="240">
        <v>35000</v>
      </c>
    </row>
    <row r="74" spans="1:5" ht="27" customHeight="1" x14ac:dyDescent="0.2">
      <c r="A74" s="64">
        <v>72</v>
      </c>
      <c r="B74" s="41" t="s">
        <v>1951</v>
      </c>
      <c r="C74" s="145">
        <f t="shared" si="1"/>
        <v>38000</v>
      </c>
      <c r="E74" s="239">
        <v>40000</v>
      </c>
    </row>
    <row r="75" spans="1:5" ht="27" customHeight="1" x14ac:dyDescent="0.2">
      <c r="A75" s="64">
        <v>73</v>
      </c>
      <c r="B75" s="41" t="s">
        <v>1952</v>
      </c>
      <c r="C75" s="145">
        <f t="shared" si="1"/>
        <v>61750</v>
      </c>
      <c r="E75" s="239">
        <v>65000</v>
      </c>
    </row>
    <row r="76" spans="1:5" ht="27" customHeight="1" x14ac:dyDescent="0.2">
      <c r="A76" s="64">
        <v>74</v>
      </c>
      <c r="B76" s="41" t="s">
        <v>1953</v>
      </c>
      <c r="C76" s="145">
        <f t="shared" si="1"/>
        <v>33250</v>
      </c>
      <c r="E76" s="239">
        <v>35000</v>
      </c>
    </row>
    <row r="77" spans="1:5" ht="27" customHeight="1" x14ac:dyDescent="0.2">
      <c r="A77" s="64">
        <v>75</v>
      </c>
      <c r="B77" s="41" t="s">
        <v>1954</v>
      </c>
      <c r="C77" s="145">
        <f t="shared" si="1"/>
        <v>61750</v>
      </c>
      <c r="E77" s="239">
        <v>65000</v>
      </c>
    </row>
    <row r="78" spans="1:5" ht="27" customHeight="1" x14ac:dyDescent="0.2">
      <c r="A78" s="64">
        <v>76</v>
      </c>
      <c r="B78" s="41" t="s">
        <v>1955</v>
      </c>
      <c r="C78" s="145">
        <f t="shared" si="1"/>
        <v>28500</v>
      </c>
      <c r="E78" s="239">
        <v>30000</v>
      </c>
    </row>
    <row r="79" spans="1:5" ht="12.75" customHeight="1" x14ac:dyDescent="0.2">
      <c r="A79" s="63">
        <v>77</v>
      </c>
      <c r="B79" s="32" t="s">
        <v>1956</v>
      </c>
      <c r="C79" s="145">
        <f t="shared" si="1"/>
        <v>19000</v>
      </c>
      <c r="E79" s="225">
        <v>20000</v>
      </c>
    </row>
    <row r="80" spans="1:5" ht="12.75" customHeight="1" x14ac:dyDescent="0.2">
      <c r="A80" s="63">
        <v>78</v>
      </c>
      <c r="B80" s="32" t="s">
        <v>1957</v>
      </c>
      <c r="C80" s="145">
        <f t="shared" si="1"/>
        <v>4750</v>
      </c>
      <c r="E80" s="225">
        <v>5000</v>
      </c>
    </row>
    <row r="81" spans="1:5" ht="12.75" customHeight="1" x14ac:dyDescent="0.2">
      <c r="A81" s="63">
        <v>79</v>
      </c>
      <c r="B81" s="32" t="s">
        <v>1958</v>
      </c>
      <c r="C81" s="145">
        <f t="shared" si="1"/>
        <v>13300</v>
      </c>
      <c r="E81" s="225">
        <v>14000</v>
      </c>
    </row>
    <row r="82" spans="1:5" ht="12.75" customHeight="1" x14ac:dyDescent="0.2">
      <c r="A82" s="63">
        <v>80</v>
      </c>
      <c r="B82" s="32" t="s">
        <v>1959</v>
      </c>
      <c r="C82" s="145">
        <f t="shared" si="1"/>
        <v>15200</v>
      </c>
      <c r="E82" s="225">
        <v>16000</v>
      </c>
    </row>
    <row r="83" spans="1:5" ht="12.75" customHeight="1" x14ac:dyDescent="0.2">
      <c r="A83" s="63">
        <v>81</v>
      </c>
      <c r="B83" s="32" t="s">
        <v>1960</v>
      </c>
      <c r="C83" s="145">
        <f t="shared" si="1"/>
        <v>4750</v>
      </c>
      <c r="E83" s="225">
        <v>5000</v>
      </c>
    </row>
    <row r="84" spans="1:5" ht="12.75" customHeight="1" x14ac:dyDescent="0.2">
      <c r="A84" s="63">
        <v>82</v>
      </c>
      <c r="B84" s="32" t="s">
        <v>1961</v>
      </c>
      <c r="C84" s="145">
        <f t="shared" si="1"/>
        <v>11400</v>
      </c>
      <c r="E84" s="225">
        <v>12000</v>
      </c>
    </row>
    <row r="85" spans="1:5" ht="12.75" customHeight="1" x14ac:dyDescent="0.2">
      <c r="A85" s="63">
        <v>83</v>
      </c>
      <c r="B85" s="32" t="s">
        <v>1962</v>
      </c>
      <c r="C85" s="145">
        <f t="shared" si="1"/>
        <v>13300</v>
      </c>
      <c r="E85" s="225">
        <v>14000</v>
      </c>
    </row>
    <row r="86" spans="1:5" ht="12.75" customHeight="1" x14ac:dyDescent="0.2">
      <c r="A86" s="63">
        <v>84</v>
      </c>
      <c r="B86" s="32" t="s">
        <v>1963</v>
      </c>
      <c r="C86" s="145">
        <f t="shared" si="1"/>
        <v>23750</v>
      </c>
      <c r="E86" s="225">
        <v>25000</v>
      </c>
    </row>
    <row r="87" spans="1:5" ht="12.75" customHeight="1" x14ac:dyDescent="0.2">
      <c r="A87" s="63">
        <v>85</v>
      </c>
      <c r="B87" s="32" t="s">
        <v>1964</v>
      </c>
      <c r="C87" s="145">
        <f t="shared" si="1"/>
        <v>15200</v>
      </c>
      <c r="E87" s="225">
        <v>16000</v>
      </c>
    </row>
    <row r="88" spans="1:5" ht="12.75" customHeight="1" x14ac:dyDescent="0.2">
      <c r="A88" s="63">
        <v>86</v>
      </c>
      <c r="B88" s="32" t="s">
        <v>1965</v>
      </c>
      <c r="C88" s="145">
        <f t="shared" si="1"/>
        <v>23750</v>
      </c>
      <c r="E88" s="225">
        <v>25000</v>
      </c>
    </row>
    <row r="89" spans="1:5" ht="12.75" customHeight="1" x14ac:dyDescent="0.2">
      <c r="A89" s="63">
        <v>87</v>
      </c>
      <c r="B89" s="32" t="s">
        <v>1966</v>
      </c>
      <c r="C89" s="145">
        <f t="shared" si="1"/>
        <v>23750</v>
      </c>
      <c r="E89" s="225">
        <v>25000</v>
      </c>
    </row>
    <row r="90" spans="1:5" ht="12.75" customHeight="1" x14ac:dyDescent="0.2">
      <c r="A90" s="63">
        <v>88</v>
      </c>
      <c r="B90" s="32" t="s">
        <v>1967</v>
      </c>
      <c r="C90" s="145">
        <f t="shared" si="1"/>
        <v>23750</v>
      </c>
      <c r="E90" s="225">
        <v>25000</v>
      </c>
    </row>
    <row r="91" spans="1:5" ht="12.75" customHeight="1" x14ac:dyDescent="0.2">
      <c r="A91" s="63">
        <v>89</v>
      </c>
      <c r="B91" s="32" t="s">
        <v>1968</v>
      </c>
      <c r="C91" s="145">
        <f t="shared" si="1"/>
        <v>13300</v>
      </c>
      <c r="E91" s="225">
        <v>14000</v>
      </c>
    </row>
    <row r="92" spans="1:5" ht="12.75" customHeight="1" x14ac:dyDescent="0.2">
      <c r="A92" s="63">
        <v>90</v>
      </c>
      <c r="B92" s="32" t="s">
        <v>1969</v>
      </c>
      <c r="C92" s="145">
        <f t="shared" si="1"/>
        <v>19000</v>
      </c>
      <c r="E92" s="225">
        <v>20000</v>
      </c>
    </row>
    <row r="93" spans="1:5" ht="12.75" customHeight="1" x14ac:dyDescent="0.2">
      <c r="A93" s="63">
        <v>91</v>
      </c>
      <c r="B93" s="32" t="s">
        <v>1970</v>
      </c>
      <c r="C93" s="145">
        <f t="shared" si="1"/>
        <v>13300</v>
      </c>
      <c r="E93" s="225">
        <v>14000</v>
      </c>
    </row>
    <row r="94" spans="1:5" ht="12.75" customHeight="1" x14ac:dyDescent="0.2">
      <c r="A94" s="63">
        <v>92</v>
      </c>
      <c r="B94" s="32" t="s">
        <v>1971</v>
      </c>
      <c r="C94" s="145">
        <f t="shared" si="1"/>
        <v>26600</v>
      </c>
      <c r="E94" s="225">
        <v>28000</v>
      </c>
    </row>
    <row r="95" spans="1:5" ht="12.75" customHeight="1" x14ac:dyDescent="0.2">
      <c r="A95" s="63">
        <v>93</v>
      </c>
      <c r="B95" s="32" t="s">
        <v>1972</v>
      </c>
      <c r="C95" s="145">
        <f t="shared" si="1"/>
        <v>28500</v>
      </c>
      <c r="E95" s="225">
        <v>30000</v>
      </c>
    </row>
    <row r="96" spans="1:5" ht="12.75" customHeight="1" x14ac:dyDescent="0.2">
      <c r="A96" s="63">
        <v>94</v>
      </c>
      <c r="B96" s="32" t="s">
        <v>1973</v>
      </c>
      <c r="C96" s="145">
        <f t="shared" si="1"/>
        <v>28500</v>
      </c>
      <c r="E96" s="225">
        <v>30000</v>
      </c>
    </row>
    <row r="97" spans="1:5" ht="12.75" customHeight="1" x14ac:dyDescent="0.2">
      <c r="A97" s="63">
        <v>95</v>
      </c>
      <c r="B97" s="32" t="s">
        <v>1974</v>
      </c>
      <c r="C97" s="145">
        <f t="shared" si="1"/>
        <v>9500</v>
      </c>
      <c r="E97" s="225">
        <v>10000</v>
      </c>
    </row>
    <row r="98" spans="1:5" ht="12.75" customHeight="1" x14ac:dyDescent="0.2">
      <c r="A98" s="63">
        <v>96</v>
      </c>
      <c r="B98" s="32" t="s">
        <v>1975</v>
      </c>
      <c r="C98" s="145">
        <f t="shared" si="1"/>
        <v>11400</v>
      </c>
      <c r="E98" s="225">
        <v>12000</v>
      </c>
    </row>
    <row r="99" spans="1:5" ht="12.75" customHeight="1" x14ac:dyDescent="0.2">
      <c r="A99" s="63">
        <v>97</v>
      </c>
      <c r="B99" s="32" t="s">
        <v>1976</v>
      </c>
      <c r="C99" s="145">
        <f t="shared" si="1"/>
        <v>11400</v>
      </c>
      <c r="E99" s="225">
        <v>12000</v>
      </c>
    </row>
    <row r="100" spans="1:5" ht="12.75" customHeight="1" x14ac:dyDescent="0.2">
      <c r="A100" s="63">
        <v>98</v>
      </c>
      <c r="B100" s="32" t="s">
        <v>1977</v>
      </c>
      <c r="C100" s="145">
        <f t="shared" si="1"/>
        <v>4750</v>
      </c>
      <c r="E100" s="225">
        <v>5000</v>
      </c>
    </row>
    <row r="101" spans="1:5" ht="12.75" customHeight="1" x14ac:dyDescent="0.2">
      <c r="A101" s="63">
        <v>99</v>
      </c>
      <c r="B101" s="32" t="s">
        <v>1978</v>
      </c>
      <c r="C101" s="145">
        <f t="shared" si="1"/>
        <v>19000</v>
      </c>
      <c r="E101" s="225">
        <v>20000</v>
      </c>
    </row>
    <row r="102" spans="1:5" ht="12.75" customHeight="1" x14ac:dyDescent="0.2">
      <c r="A102" s="63">
        <v>100</v>
      </c>
      <c r="B102" s="32" t="s">
        <v>1979</v>
      </c>
      <c r="C102" s="145">
        <f t="shared" si="1"/>
        <v>399</v>
      </c>
      <c r="E102" s="241">
        <v>420</v>
      </c>
    </row>
    <row r="103" spans="1:5" ht="12.75" customHeight="1" x14ac:dyDescent="0.2">
      <c r="A103" s="63">
        <v>101</v>
      </c>
      <c r="B103" s="32" t="s">
        <v>1980</v>
      </c>
      <c r="C103" s="145">
        <f t="shared" si="1"/>
        <v>19950</v>
      </c>
      <c r="E103" s="225">
        <v>21000</v>
      </c>
    </row>
    <row r="104" spans="1:5" ht="12.75" customHeight="1" x14ac:dyDescent="0.2">
      <c r="A104" s="63">
        <v>102</v>
      </c>
      <c r="B104" s="32" t="s">
        <v>1981</v>
      </c>
      <c r="C104" s="145">
        <f t="shared" si="1"/>
        <v>19950</v>
      </c>
      <c r="E104" s="225">
        <v>21000</v>
      </c>
    </row>
    <row r="105" spans="1:5" ht="12.75" customHeight="1" x14ac:dyDescent="0.2">
      <c r="A105" s="63">
        <v>103</v>
      </c>
      <c r="B105" s="32" t="s">
        <v>1982</v>
      </c>
      <c r="C105" s="145">
        <f t="shared" si="1"/>
        <v>1900</v>
      </c>
      <c r="E105" s="225">
        <v>2000</v>
      </c>
    </row>
    <row r="106" spans="1:5" ht="12.75" customHeight="1" x14ac:dyDescent="0.2">
      <c r="A106" s="63">
        <v>104</v>
      </c>
      <c r="B106" s="32" t="s">
        <v>1983</v>
      </c>
      <c r="C106" s="145">
        <f t="shared" si="1"/>
        <v>4750</v>
      </c>
      <c r="E106" s="225">
        <v>5000</v>
      </c>
    </row>
    <row r="107" spans="1:5" ht="12.75" customHeight="1" x14ac:dyDescent="0.2">
      <c r="A107" s="63">
        <v>105</v>
      </c>
      <c r="B107" s="32" t="s">
        <v>1984</v>
      </c>
      <c r="C107" s="145">
        <f t="shared" si="1"/>
        <v>15200</v>
      </c>
      <c r="E107" s="225">
        <v>16000</v>
      </c>
    </row>
    <row r="108" spans="1:5" ht="12.75" customHeight="1" x14ac:dyDescent="0.2">
      <c r="A108" s="63">
        <v>106</v>
      </c>
      <c r="B108" s="32" t="s">
        <v>1985</v>
      </c>
      <c r="C108" s="145">
        <f t="shared" si="1"/>
        <v>19000</v>
      </c>
      <c r="E108" s="225">
        <v>20000</v>
      </c>
    </row>
    <row r="109" spans="1:5" ht="12.75" customHeight="1" x14ac:dyDescent="0.2">
      <c r="A109" s="63">
        <v>107</v>
      </c>
      <c r="B109" s="32" t="s">
        <v>1986</v>
      </c>
      <c r="C109" s="145">
        <f t="shared" si="1"/>
        <v>33250</v>
      </c>
      <c r="E109" s="225">
        <v>35000</v>
      </c>
    </row>
    <row r="110" spans="1:5" ht="12.75" customHeight="1" x14ac:dyDescent="0.2">
      <c r="A110" s="63">
        <v>108</v>
      </c>
      <c r="B110" s="32" t="s">
        <v>1987</v>
      </c>
      <c r="C110" s="145">
        <f t="shared" si="1"/>
        <v>33250</v>
      </c>
      <c r="E110" s="225">
        <v>35000</v>
      </c>
    </row>
    <row r="111" spans="1:5" ht="12.75" customHeight="1" x14ac:dyDescent="0.2">
      <c r="A111" s="63">
        <v>109</v>
      </c>
      <c r="B111" s="32" t="s">
        <v>1988</v>
      </c>
      <c r="C111" s="145">
        <f t="shared" si="1"/>
        <v>26600</v>
      </c>
      <c r="E111" s="225">
        <v>28000</v>
      </c>
    </row>
    <row r="112" spans="1:5" ht="12.75" customHeight="1" x14ac:dyDescent="0.2">
      <c r="A112" s="63">
        <v>110</v>
      </c>
      <c r="B112" s="32" t="s">
        <v>1989</v>
      </c>
      <c r="C112" s="145">
        <f t="shared" si="1"/>
        <v>21850</v>
      </c>
      <c r="E112" s="225">
        <v>23000</v>
      </c>
    </row>
    <row r="113" spans="1:5" ht="12.75" customHeight="1" x14ac:dyDescent="0.2">
      <c r="A113" s="63">
        <v>111</v>
      </c>
      <c r="B113" s="32" t="s">
        <v>1990</v>
      </c>
      <c r="C113" s="145">
        <f t="shared" si="1"/>
        <v>7600</v>
      </c>
      <c r="E113" s="225">
        <v>8000</v>
      </c>
    </row>
    <row r="114" spans="1:5" ht="12.75" customHeight="1" x14ac:dyDescent="0.2">
      <c r="A114" s="63">
        <v>112</v>
      </c>
      <c r="B114" s="32" t="s">
        <v>1991</v>
      </c>
      <c r="C114" s="145">
        <f t="shared" si="1"/>
        <v>38000</v>
      </c>
      <c r="E114" s="225">
        <v>40000</v>
      </c>
    </row>
    <row r="115" spans="1:5" ht="12.75" customHeight="1" x14ac:dyDescent="0.2">
      <c r="A115" s="63">
        <v>113</v>
      </c>
      <c r="B115" s="32" t="s">
        <v>1992</v>
      </c>
      <c r="C115" s="145">
        <f t="shared" si="1"/>
        <v>33250</v>
      </c>
      <c r="E115" s="225">
        <v>35000</v>
      </c>
    </row>
    <row r="116" spans="1:5" ht="27" customHeight="1" x14ac:dyDescent="0.2">
      <c r="A116" s="64">
        <v>114</v>
      </c>
      <c r="B116" s="43" t="s">
        <v>1993</v>
      </c>
      <c r="C116" s="145">
        <f t="shared" si="1"/>
        <v>28500</v>
      </c>
      <c r="E116" s="239">
        <v>30000</v>
      </c>
    </row>
    <row r="117" spans="1:5" ht="12.75" customHeight="1" x14ac:dyDescent="0.2">
      <c r="A117" s="63">
        <v>115</v>
      </c>
      <c r="B117" s="32" t="s">
        <v>1994</v>
      </c>
      <c r="C117" s="145">
        <f t="shared" si="1"/>
        <v>28500</v>
      </c>
      <c r="E117" s="225">
        <v>30000</v>
      </c>
    </row>
    <row r="118" spans="1:5" ht="12.75" customHeight="1" x14ac:dyDescent="0.2">
      <c r="A118" s="63">
        <v>116</v>
      </c>
      <c r="B118" s="32" t="s">
        <v>1995</v>
      </c>
      <c r="C118" s="145">
        <f t="shared" si="1"/>
        <v>20900</v>
      </c>
      <c r="E118" s="225">
        <v>22000</v>
      </c>
    </row>
    <row r="119" spans="1:5" ht="12.75" customHeight="1" x14ac:dyDescent="0.2">
      <c r="A119" s="63">
        <v>117</v>
      </c>
      <c r="B119" s="32" t="s">
        <v>1996</v>
      </c>
      <c r="C119" s="145">
        <f t="shared" si="1"/>
        <v>31350</v>
      </c>
      <c r="E119" s="225">
        <v>33000</v>
      </c>
    </row>
    <row r="120" spans="1:5" ht="27" customHeight="1" x14ac:dyDescent="0.2">
      <c r="A120" s="64">
        <v>118</v>
      </c>
      <c r="B120" s="43" t="s">
        <v>1997</v>
      </c>
      <c r="C120" s="145">
        <f t="shared" si="1"/>
        <v>25175</v>
      </c>
      <c r="E120" s="239">
        <v>26500</v>
      </c>
    </row>
    <row r="121" spans="1:5" ht="12.75" customHeight="1" x14ac:dyDescent="0.2">
      <c r="A121" s="63">
        <v>119</v>
      </c>
      <c r="B121" s="32" t="s">
        <v>1998</v>
      </c>
      <c r="C121" s="145">
        <f t="shared" si="1"/>
        <v>19000</v>
      </c>
      <c r="E121" s="225">
        <v>20000</v>
      </c>
    </row>
    <row r="122" spans="1:5" ht="12.75" customHeight="1" x14ac:dyDescent="0.2">
      <c r="A122" s="63">
        <v>120</v>
      </c>
      <c r="B122" s="32" t="s">
        <v>1999</v>
      </c>
      <c r="C122" s="145">
        <f t="shared" si="1"/>
        <v>36100</v>
      </c>
      <c r="E122" s="225">
        <v>38000</v>
      </c>
    </row>
    <row r="123" spans="1:5" ht="12.75" customHeight="1" x14ac:dyDescent="0.2">
      <c r="A123" s="63">
        <v>121</v>
      </c>
      <c r="B123" s="32" t="s">
        <v>2000</v>
      </c>
      <c r="C123" s="145">
        <f t="shared" si="1"/>
        <v>17100</v>
      </c>
      <c r="E123" s="225">
        <v>18000</v>
      </c>
    </row>
    <row r="124" spans="1:5" ht="12.75" customHeight="1" x14ac:dyDescent="0.2">
      <c r="A124" s="63">
        <v>122</v>
      </c>
      <c r="B124" s="32" t="s">
        <v>2001</v>
      </c>
      <c r="C124" s="145">
        <f t="shared" si="1"/>
        <v>20900</v>
      </c>
      <c r="E124" s="225">
        <v>22000</v>
      </c>
    </row>
    <row r="125" spans="1:5" ht="12.75" customHeight="1" x14ac:dyDescent="0.2">
      <c r="A125" s="63">
        <v>123</v>
      </c>
      <c r="B125" s="32" t="s">
        <v>2002</v>
      </c>
      <c r="C125" s="145">
        <f t="shared" si="1"/>
        <v>30400</v>
      </c>
      <c r="E125" s="225">
        <v>32000</v>
      </c>
    </row>
    <row r="126" spans="1:5" ht="12.75" customHeight="1" x14ac:dyDescent="0.2">
      <c r="A126" s="63">
        <v>124</v>
      </c>
      <c r="B126" s="32" t="s">
        <v>2003</v>
      </c>
      <c r="C126" s="145">
        <f t="shared" si="1"/>
        <v>33250</v>
      </c>
      <c r="E126" s="225">
        <v>35000</v>
      </c>
    </row>
    <row r="127" spans="1:5" ht="12.75" customHeight="1" x14ac:dyDescent="0.2">
      <c r="A127" s="63">
        <v>125</v>
      </c>
      <c r="B127" s="32" t="s">
        <v>2004</v>
      </c>
      <c r="C127" s="145">
        <f t="shared" si="1"/>
        <v>9500</v>
      </c>
      <c r="E127" s="225">
        <v>10000</v>
      </c>
    </row>
    <row r="128" spans="1:5" ht="12.75" customHeight="1" x14ac:dyDescent="0.2">
      <c r="A128" s="63">
        <v>126</v>
      </c>
      <c r="B128" s="32" t="s">
        <v>2005</v>
      </c>
      <c r="C128" s="145">
        <f t="shared" si="1"/>
        <v>20900</v>
      </c>
      <c r="E128" s="225">
        <v>22000</v>
      </c>
    </row>
    <row r="129" spans="1:5" ht="12.75" customHeight="1" x14ac:dyDescent="0.2">
      <c r="A129" s="63">
        <v>127</v>
      </c>
      <c r="B129" s="32" t="s">
        <v>2006</v>
      </c>
      <c r="C129" s="145">
        <f t="shared" si="1"/>
        <v>22800</v>
      </c>
      <c r="E129" s="225">
        <v>24000</v>
      </c>
    </row>
    <row r="130" spans="1:5" ht="12.75" customHeight="1" x14ac:dyDescent="0.2">
      <c r="A130" s="63">
        <v>128</v>
      </c>
      <c r="B130" s="32" t="s">
        <v>2007</v>
      </c>
      <c r="C130" s="145">
        <f t="shared" si="1"/>
        <v>22800</v>
      </c>
      <c r="E130" s="225">
        <v>24000</v>
      </c>
    </row>
    <row r="131" spans="1:5" ht="12.75" customHeight="1" x14ac:dyDescent="0.2">
      <c r="A131" s="63">
        <v>129</v>
      </c>
      <c r="B131" s="32" t="s">
        <v>2008</v>
      </c>
      <c r="C131" s="145">
        <f t="shared" si="1"/>
        <v>26600</v>
      </c>
      <c r="E131" s="225">
        <v>28000</v>
      </c>
    </row>
    <row r="132" spans="1:5" ht="12.75" customHeight="1" x14ac:dyDescent="0.2">
      <c r="A132" s="63">
        <v>130</v>
      </c>
      <c r="B132" s="32" t="s">
        <v>2009</v>
      </c>
      <c r="C132" s="145">
        <f t="shared" ref="C132:C195" si="2">0.95*E132</f>
        <v>28500</v>
      </c>
      <c r="E132" s="225">
        <v>30000</v>
      </c>
    </row>
    <row r="133" spans="1:5" ht="12.75" customHeight="1" x14ac:dyDescent="0.2">
      <c r="A133" s="63">
        <v>131</v>
      </c>
      <c r="B133" s="32" t="s">
        <v>2010</v>
      </c>
      <c r="C133" s="145">
        <f t="shared" si="2"/>
        <v>30400</v>
      </c>
      <c r="E133" s="225">
        <v>32000</v>
      </c>
    </row>
    <row r="134" spans="1:5" ht="12.75" customHeight="1" x14ac:dyDescent="0.2">
      <c r="A134" s="63">
        <v>132</v>
      </c>
      <c r="B134" s="32" t="s">
        <v>2011</v>
      </c>
      <c r="C134" s="145">
        <f t="shared" si="2"/>
        <v>17100</v>
      </c>
      <c r="E134" s="225">
        <v>18000</v>
      </c>
    </row>
    <row r="135" spans="1:5" ht="12.75" customHeight="1" x14ac:dyDescent="0.2">
      <c r="A135" s="63">
        <v>133</v>
      </c>
      <c r="B135" s="32" t="s">
        <v>2012</v>
      </c>
      <c r="C135" s="145">
        <f t="shared" si="2"/>
        <v>31350</v>
      </c>
      <c r="E135" s="225">
        <v>33000</v>
      </c>
    </row>
    <row r="136" spans="1:5" ht="12.75" customHeight="1" x14ac:dyDescent="0.2">
      <c r="A136" s="63">
        <v>134</v>
      </c>
      <c r="B136" s="32" t="s">
        <v>2013</v>
      </c>
      <c r="C136" s="145">
        <f t="shared" si="2"/>
        <v>38000</v>
      </c>
      <c r="E136" s="225">
        <v>40000</v>
      </c>
    </row>
    <row r="137" spans="1:5" ht="12.75" customHeight="1" x14ac:dyDescent="0.2">
      <c r="A137" s="63">
        <v>135</v>
      </c>
      <c r="B137" s="32" t="s">
        <v>2014</v>
      </c>
      <c r="C137" s="145">
        <f t="shared" si="2"/>
        <v>42750</v>
      </c>
      <c r="E137" s="225">
        <v>45000</v>
      </c>
    </row>
    <row r="138" spans="1:5" ht="12.75" customHeight="1" x14ac:dyDescent="0.2">
      <c r="A138" s="63">
        <v>136</v>
      </c>
      <c r="B138" s="32" t="s">
        <v>2015</v>
      </c>
      <c r="C138" s="145">
        <f t="shared" si="2"/>
        <v>42750</v>
      </c>
      <c r="E138" s="225">
        <v>45000</v>
      </c>
    </row>
    <row r="139" spans="1:5" ht="12.75" customHeight="1" x14ac:dyDescent="0.2">
      <c r="A139" s="63">
        <v>137</v>
      </c>
      <c r="B139" s="32" t="s">
        <v>2016</v>
      </c>
      <c r="C139" s="145">
        <f t="shared" si="2"/>
        <v>19000</v>
      </c>
      <c r="E139" s="225">
        <v>20000</v>
      </c>
    </row>
    <row r="140" spans="1:5" ht="12.75" customHeight="1" x14ac:dyDescent="0.2">
      <c r="A140" s="63">
        <v>138</v>
      </c>
      <c r="B140" s="32" t="s">
        <v>2017</v>
      </c>
      <c r="C140" s="145">
        <f t="shared" si="2"/>
        <v>28500</v>
      </c>
      <c r="E140" s="225">
        <v>30000</v>
      </c>
    </row>
    <row r="141" spans="1:5" ht="12.75" customHeight="1" x14ac:dyDescent="0.2">
      <c r="A141" s="63">
        <v>139</v>
      </c>
      <c r="B141" s="32" t="s">
        <v>2018</v>
      </c>
      <c r="C141" s="145">
        <f t="shared" si="2"/>
        <v>19000</v>
      </c>
      <c r="E141" s="225">
        <v>20000</v>
      </c>
    </row>
    <row r="142" spans="1:5" ht="12.75" customHeight="1" x14ac:dyDescent="0.2">
      <c r="A142" s="63">
        <v>140</v>
      </c>
      <c r="B142" s="32" t="s">
        <v>2019</v>
      </c>
      <c r="C142" s="145">
        <f t="shared" si="2"/>
        <v>4750</v>
      </c>
      <c r="E142" s="225">
        <v>5000</v>
      </c>
    </row>
    <row r="143" spans="1:5" ht="12.75" customHeight="1" x14ac:dyDescent="0.2">
      <c r="A143" s="63">
        <v>141</v>
      </c>
      <c r="B143" s="32" t="s">
        <v>2020</v>
      </c>
      <c r="C143" s="145">
        <f t="shared" si="2"/>
        <v>28500</v>
      </c>
      <c r="E143" s="225">
        <v>30000</v>
      </c>
    </row>
    <row r="144" spans="1:5" ht="27" customHeight="1" x14ac:dyDescent="0.2">
      <c r="A144" s="64">
        <v>142</v>
      </c>
      <c r="B144" s="43" t="s">
        <v>2021</v>
      </c>
      <c r="C144" s="145">
        <f t="shared" si="2"/>
        <v>34200</v>
      </c>
      <c r="E144" s="239">
        <v>36000</v>
      </c>
    </row>
    <row r="145" spans="1:5" ht="12.75" customHeight="1" x14ac:dyDescent="0.2">
      <c r="A145" s="63">
        <v>143</v>
      </c>
      <c r="B145" s="32" t="s">
        <v>2022</v>
      </c>
      <c r="C145" s="145">
        <f t="shared" si="2"/>
        <v>34200</v>
      </c>
      <c r="E145" s="225">
        <v>36000</v>
      </c>
    </row>
    <row r="146" spans="1:5" ht="12.75" customHeight="1" x14ac:dyDescent="0.2">
      <c r="A146" s="63">
        <v>144</v>
      </c>
      <c r="B146" s="32" t="s">
        <v>2023</v>
      </c>
      <c r="C146" s="145">
        <f t="shared" si="2"/>
        <v>19000</v>
      </c>
      <c r="E146" s="225">
        <v>20000</v>
      </c>
    </row>
    <row r="147" spans="1:5" ht="12.75" customHeight="1" x14ac:dyDescent="0.2">
      <c r="A147" s="63">
        <v>145</v>
      </c>
      <c r="B147" s="32" t="s">
        <v>2024</v>
      </c>
      <c r="C147" s="145">
        <f t="shared" si="2"/>
        <v>23750</v>
      </c>
      <c r="E147" s="225">
        <v>25000</v>
      </c>
    </row>
    <row r="148" spans="1:5" ht="12.75" customHeight="1" x14ac:dyDescent="0.2">
      <c r="A148" s="63">
        <v>146</v>
      </c>
      <c r="B148" s="32" t="s">
        <v>2025</v>
      </c>
      <c r="C148" s="145">
        <f t="shared" si="2"/>
        <v>28500</v>
      </c>
      <c r="E148" s="225">
        <v>30000</v>
      </c>
    </row>
    <row r="149" spans="1:5" ht="12.75" customHeight="1" x14ac:dyDescent="0.2">
      <c r="A149" s="30">
        <v>147</v>
      </c>
      <c r="B149" s="32" t="s">
        <v>2026</v>
      </c>
      <c r="C149" s="145">
        <f t="shared" si="2"/>
        <v>14250</v>
      </c>
      <c r="E149" s="225">
        <v>15000</v>
      </c>
    </row>
    <row r="150" spans="1:5" ht="12.75" customHeight="1" x14ac:dyDescent="0.2">
      <c r="A150" s="30">
        <v>148</v>
      </c>
      <c r="B150" s="32" t="s">
        <v>2027</v>
      </c>
      <c r="C150" s="145">
        <f t="shared" si="2"/>
        <v>7600</v>
      </c>
      <c r="E150" s="225">
        <v>8000</v>
      </c>
    </row>
    <row r="151" spans="1:5" ht="12.75" customHeight="1" x14ac:dyDescent="0.2">
      <c r="A151" s="30">
        <v>149</v>
      </c>
      <c r="B151" s="32" t="s">
        <v>2028</v>
      </c>
      <c r="C151" s="145">
        <f t="shared" si="2"/>
        <v>19000</v>
      </c>
      <c r="E151" s="225">
        <v>20000</v>
      </c>
    </row>
    <row r="152" spans="1:5" ht="12.75" customHeight="1" x14ac:dyDescent="0.2">
      <c r="A152" s="30">
        <v>150</v>
      </c>
      <c r="B152" s="32" t="s">
        <v>2029</v>
      </c>
      <c r="C152" s="145">
        <f t="shared" si="2"/>
        <v>36100</v>
      </c>
      <c r="E152" s="225">
        <v>38000</v>
      </c>
    </row>
    <row r="153" spans="1:5" ht="12.75" customHeight="1" x14ac:dyDescent="0.2">
      <c r="A153" s="30">
        <v>151</v>
      </c>
      <c r="B153" s="32" t="s">
        <v>2030</v>
      </c>
      <c r="C153" s="145">
        <f t="shared" si="2"/>
        <v>61750</v>
      </c>
      <c r="E153" s="225">
        <v>65000</v>
      </c>
    </row>
    <row r="154" spans="1:5" ht="12.75" customHeight="1" x14ac:dyDescent="0.2">
      <c r="A154" s="30">
        <v>152</v>
      </c>
      <c r="B154" s="32" t="s">
        <v>2031</v>
      </c>
      <c r="C154" s="145">
        <f t="shared" si="2"/>
        <v>42750</v>
      </c>
      <c r="E154" s="225">
        <v>45000</v>
      </c>
    </row>
    <row r="155" spans="1:5" ht="12.75" customHeight="1" x14ac:dyDescent="0.2">
      <c r="A155" s="30">
        <v>153</v>
      </c>
      <c r="B155" s="32" t="s">
        <v>2032</v>
      </c>
      <c r="C155" s="145">
        <f t="shared" si="2"/>
        <v>4750</v>
      </c>
      <c r="E155" s="225">
        <v>5000</v>
      </c>
    </row>
    <row r="156" spans="1:5" ht="12.75" customHeight="1" x14ac:dyDescent="0.2">
      <c r="A156" s="30">
        <v>154</v>
      </c>
      <c r="B156" s="32" t="s">
        <v>2033</v>
      </c>
      <c r="C156" s="145">
        <f t="shared" si="2"/>
        <v>19000</v>
      </c>
      <c r="E156" s="225">
        <v>20000</v>
      </c>
    </row>
    <row r="157" spans="1:5" ht="12.75" customHeight="1" x14ac:dyDescent="0.2">
      <c r="A157" s="30">
        <v>155</v>
      </c>
      <c r="B157" s="32" t="s">
        <v>2034</v>
      </c>
      <c r="C157" s="145">
        <f t="shared" si="2"/>
        <v>38000</v>
      </c>
      <c r="E157" s="225">
        <v>40000</v>
      </c>
    </row>
    <row r="158" spans="1:5" ht="12.75" customHeight="1" x14ac:dyDescent="0.2">
      <c r="A158" s="30">
        <v>156</v>
      </c>
      <c r="B158" s="32" t="s">
        <v>2035</v>
      </c>
      <c r="C158" s="145">
        <f t="shared" si="2"/>
        <v>2850</v>
      </c>
      <c r="E158" s="225">
        <v>3000</v>
      </c>
    </row>
    <row r="159" spans="1:5" ht="12.75" customHeight="1" x14ac:dyDescent="0.2">
      <c r="A159" s="30">
        <v>157</v>
      </c>
      <c r="B159" s="32" t="s">
        <v>2036</v>
      </c>
      <c r="C159" s="145">
        <f t="shared" si="2"/>
        <v>5700</v>
      </c>
      <c r="E159" s="225">
        <v>6000</v>
      </c>
    </row>
    <row r="160" spans="1:5" ht="12.75" customHeight="1" x14ac:dyDescent="0.2">
      <c r="A160" s="30">
        <v>158</v>
      </c>
      <c r="B160" s="32" t="s">
        <v>2037</v>
      </c>
      <c r="C160" s="145">
        <f t="shared" si="2"/>
        <v>4750</v>
      </c>
      <c r="E160" s="225">
        <v>5000</v>
      </c>
    </row>
    <row r="161" spans="1:5" ht="12.75" customHeight="1" x14ac:dyDescent="0.2">
      <c r="A161" s="30">
        <v>159</v>
      </c>
      <c r="B161" s="32" t="s">
        <v>2038</v>
      </c>
      <c r="C161" s="145">
        <f t="shared" si="2"/>
        <v>5700</v>
      </c>
      <c r="E161" s="225">
        <v>6000</v>
      </c>
    </row>
    <row r="162" spans="1:5" ht="12.75" customHeight="1" x14ac:dyDescent="0.2">
      <c r="A162" s="30">
        <v>160</v>
      </c>
      <c r="B162" s="32" t="s">
        <v>2039</v>
      </c>
      <c r="C162" s="145">
        <f t="shared" si="2"/>
        <v>3800</v>
      </c>
      <c r="E162" s="225">
        <v>4000</v>
      </c>
    </row>
    <row r="163" spans="1:5" ht="12.75" customHeight="1" x14ac:dyDescent="0.2">
      <c r="A163" s="30">
        <v>161</v>
      </c>
      <c r="B163" s="32" t="s">
        <v>2040</v>
      </c>
      <c r="C163" s="145">
        <f t="shared" si="2"/>
        <v>1900</v>
      </c>
      <c r="E163" s="225">
        <v>2000</v>
      </c>
    </row>
    <row r="164" spans="1:5" ht="12.75" customHeight="1" x14ac:dyDescent="0.2">
      <c r="A164" s="30">
        <v>162</v>
      </c>
      <c r="B164" s="32" t="s">
        <v>2041</v>
      </c>
      <c r="C164" s="145">
        <f t="shared" si="2"/>
        <v>15200</v>
      </c>
      <c r="E164" s="225">
        <v>16000</v>
      </c>
    </row>
    <row r="165" spans="1:5" ht="12.75" customHeight="1" x14ac:dyDescent="0.2">
      <c r="A165" s="30">
        <v>163</v>
      </c>
      <c r="B165" s="32" t="s">
        <v>2042</v>
      </c>
      <c r="C165" s="145">
        <f t="shared" si="2"/>
        <v>38000</v>
      </c>
      <c r="E165" s="225">
        <v>40000</v>
      </c>
    </row>
    <row r="166" spans="1:5" ht="27" customHeight="1" x14ac:dyDescent="0.2">
      <c r="A166" s="48">
        <v>164</v>
      </c>
      <c r="B166" s="41" t="s">
        <v>2043</v>
      </c>
      <c r="C166" s="145">
        <f t="shared" si="2"/>
        <v>47500</v>
      </c>
      <c r="E166" s="239">
        <v>50000</v>
      </c>
    </row>
    <row r="167" spans="1:5" ht="12.75" customHeight="1" x14ac:dyDescent="0.2">
      <c r="A167" s="30">
        <v>165</v>
      </c>
      <c r="B167" s="32" t="s">
        <v>2044</v>
      </c>
      <c r="C167" s="145">
        <f t="shared" si="2"/>
        <v>22800</v>
      </c>
      <c r="E167" s="225">
        <v>24000</v>
      </c>
    </row>
    <row r="168" spans="1:5" ht="12.75" customHeight="1" x14ac:dyDescent="0.2">
      <c r="A168" s="30">
        <v>166</v>
      </c>
      <c r="B168" s="32" t="s">
        <v>2045</v>
      </c>
      <c r="C168" s="145">
        <f t="shared" si="2"/>
        <v>23750</v>
      </c>
      <c r="E168" s="225">
        <v>25000</v>
      </c>
    </row>
    <row r="169" spans="1:5" ht="12.75" customHeight="1" x14ac:dyDescent="0.2">
      <c r="A169" s="30">
        <v>167</v>
      </c>
      <c r="B169" s="32" t="s">
        <v>2046</v>
      </c>
      <c r="C169" s="145">
        <f t="shared" si="2"/>
        <v>6650</v>
      </c>
      <c r="E169" s="225">
        <v>7000</v>
      </c>
    </row>
    <row r="170" spans="1:5" ht="12.75" customHeight="1" x14ac:dyDescent="0.2">
      <c r="A170" s="30">
        <v>168</v>
      </c>
      <c r="B170" s="32" t="s">
        <v>2047</v>
      </c>
      <c r="C170" s="145">
        <f t="shared" si="2"/>
        <v>28500</v>
      </c>
      <c r="E170" s="225">
        <v>30000</v>
      </c>
    </row>
    <row r="171" spans="1:5" ht="27" customHeight="1" x14ac:dyDescent="0.2">
      <c r="A171" s="48">
        <v>169</v>
      </c>
      <c r="B171" s="43" t="s">
        <v>2048</v>
      </c>
      <c r="C171" s="145">
        <f t="shared" si="2"/>
        <v>19000</v>
      </c>
      <c r="E171" s="239">
        <v>20000</v>
      </c>
    </row>
    <row r="172" spans="1:5" ht="12.75" customHeight="1" x14ac:dyDescent="0.2">
      <c r="A172" s="30">
        <v>170</v>
      </c>
      <c r="B172" s="32" t="s">
        <v>2049</v>
      </c>
      <c r="C172" s="145">
        <f t="shared" si="2"/>
        <v>9500</v>
      </c>
      <c r="E172" s="225">
        <v>10000</v>
      </c>
    </row>
    <row r="173" spans="1:5" ht="12.75" customHeight="1" x14ac:dyDescent="0.2">
      <c r="A173" s="30">
        <v>171</v>
      </c>
      <c r="B173" s="32" t="s">
        <v>2050</v>
      </c>
      <c r="C173" s="145">
        <f t="shared" si="2"/>
        <v>27170</v>
      </c>
      <c r="E173" s="225">
        <v>28600</v>
      </c>
    </row>
    <row r="174" spans="1:5" ht="12.75" customHeight="1" x14ac:dyDescent="0.2">
      <c r="A174" s="30">
        <v>172</v>
      </c>
      <c r="B174" s="32" t="s">
        <v>2051</v>
      </c>
      <c r="C174" s="145">
        <f t="shared" si="2"/>
        <v>5700</v>
      </c>
      <c r="E174" s="225">
        <v>6000</v>
      </c>
    </row>
    <row r="175" spans="1:5" ht="12.75" customHeight="1" x14ac:dyDescent="0.2">
      <c r="A175" s="30">
        <v>173</v>
      </c>
      <c r="B175" s="32" t="s">
        <v>2052</v>
      </c>
      <c r="C175" s="145">
        <f t="shared" si="2"/>
        <v>2850</v>
      </c>
      <c r="E175" s="225">
        <v>3000</v>
      </c>
    </row>
    <row r="176" spans="1:5" ht="12.75" customHeight="1" x14ac:dyDescent="0.2">
      <c r="A176" s="30">
        <v>174</v>
      </c>
      <c r="B176" s="32" t="s">
        <v>2053</v>
      </c>
      <c r="C176" s="145">
        <f t="shared" si="2"/>
        <v>38000</v>
      </c>
      <c r="E176" s="225">
        <v>40000</v>
      </c>
    </row>
    <row r="177" spans="1:5" ht="12.75" customHeight="1" x14ac:dyDescent="0.2">
      <c r="A177" s="30">
        <v>175</v>
      </c>
      <c r="B177" s="32" t="s">
        <v>2054</v>
      </c>
      <c r="C177" s="145">
        <f t="shared" si="2"/>
        <v>31350</v>
      </c>
      <c r="E177" s="225">
        <v>33000</v>
      </c>
    </row>
    <row r="178" spans="1:5" ht="12.75" customHeight="1" x14ac:dyDescent="0.2">
      <c r="A178" s="30">
        <v>176</v>
      </c>
      <c r="B178" s="32" t="s">
        <v>2055</v>
      </c>
      <c r="C178" s="145">
        <f t="shared" si="2"/>
        <v>4750</v>
      </c>
      <c r="E178" s="225">
        <v>5000</v>
      </c>
    </row>
    <row r="179" spans="1:5" ht="12.75" customHeight="1" x14ac:dyDescent="0.2">
      <c r="A179" s="30">
        <v>177</v>
      </c>
      <c r="B179" s="32" t="s">
        <v>2056</v>
      </c>
      <c r="C179" s="145">
        <f t="shared" si="2"/>
        <v>6650</v>
      </c>
      <c r="E179" s="225">
        <v>7000</v>
      </c>
    </row>
    <row r="180" spans="1:5" ht="12.75" customHeight="1" x14ac:dyDescent="0.2">
      <c r="A180" s="30">
        <v>178</v>
      </c>
      <c r="B180" s="32" t="s">
        <v>2057</v>
      </c>
      <c r="C180" s="145">
        <f t="shared" si="2"/>
        <v>22800</v>
      </c>
      <c r="E180" s="225">
        <v>24000</v>
      </c>
    </row>
    <row r="181" spans="1:5" ht="12.75" customHeight="1" x14ac:dyDescent="0.2">
      <c r="A181" s="30">
        <v>179</v>
      </c>
      <c r="B181" s="32" t="s">
        <v>2058</v>
      </c>
      <c r="C181" s="145">
        <f t="shared" si="2"/>
        <v>61750</v>
      </c>
      <c r="E181" s="225">
        <v>65000</v>
      </c>
    </row>
    <row r="182" spans="1:5" ht="12.75" customHeight="1" x14ac:dyDescent="0.2">
      <c r="A182" s="30">
        <v>180</v>
      </c>
      <c r="B182" s="32" t="s">
        <v>2059</v>
      </c>
      <c r="C182" s="145">
        <f t="shared" si="2"/>
        <v>33250</v>
      </c>
      <c r="E182" s="225">
        <v>35000</v>
      </c>
    </row>
    <row r="183" spans="1:5" ht="12.75" customHeight="1" x14ac:dyDescent="0.2">
      <c r="A183" s="30">
        <v>181</v>
      </c>
      <c r="B183" s="32" t="s">
        <v>2060</v>
      </c>
      <c r="C183" s="145">
        <f t="shared" si="2"/>
        <v>36100</v>
      </c>
      <c r="E183" s="225">
        <v>38000</v>
      </c>
    </row>
    <row r="184" spans="1:5" ht="12.75" customHeight="1" x14ac:dyDescent="0.2">
      <c r="A184" s="30">
        <v>182</v>
      </c>
      <c r="B184" s="32" t="s">
        <v>2061</v>
      </c>
      <c r="C184" s="145">
        <f t="shared" si="2"/>
        <v>11400</v>
      </c>
      <c r="E184" s="225">
        <v>12000</v>
      </c>
    </row>
    <row r="185" spans="1:5" ht="12.75" customHeight="1" x14ac:dyDescent="0.2">
      <c r="A185" s="30">
        <v>183</v>
      </c>
      <c r="B185" s="32" t="s">
        <v>2062</v>
      </c>
      <c r="C185" s="145">
        <f t="shared" si="2"/>
        <v>28500</v>
      </c>
      <c r="E185" s="225">
        <v>30000</v>
      </c>
    </row>
    <row r="186" spans="1:5" ht="12.75" customHeight="1" x14ac:dyDescent="0.2">
      <c r="A186" s="30">
        <v>184</v>
      </c>
      <c r="B186" s="32" t="s">
        <v>2063</v>
      </c>
      <c r="C186" s="145">
        <f t="shared" si="2"/>
        <v>23750</v>
      </c>
      <c r="E186" s="225">
        <v>25000</v>
      </c>
    </row>
    <row r="187" spans="1:5" ht="12.75" customHeight="1" x14ac:dyDescent="0.2">
      <c r="A187" s="30">
        <v>185</v>
      </c>
      <c r="B187" s="32" t="s">
        <v>2064</v>
      </c>
      <c r="C187" s="145">
        <f t="shared" si="2"/>
        <v>28500</v>
      </c>
      <c r="E187" s="225">
        <v>30000</v>
      </c>
    </row>
    <row r="188" spans="1:5" ht="12.75" customHeight="1" x14ac:dyDescent="0.2">
      <c r="A188" s="30">
        <v>186</v>
      </c>
      <c r="B188" s="32" t="s">
        <v>2065</v>
      </c>
      <c r="C188" s="145">
        <f t="shared" si="2"/>
        <v>19000</v>
      </c>
      <c r="E188" s="225">
        <v>20000</v>
      </c>
    </row>
    <row r="189" spans="1:5" ht="12.75" customHeight="1" x14ac:dyDescent="0.2">
      <c r="A189" s="30">
        <v>187</v>
      </c>
      <c r="B189" s="32" t="s">
        <v>2066</v>
      </c>
      <c r="C189" s="145">
        <f t="shared" si="2"/>
        <v>28500</v>
      </c>
      <c r="E189" s="225">
        <v>30000</v>
      </c>
    </row>
    <row r="190" spans="1:5" ht="12.75" customHeight="1" x14ac:dyDescent="0.2">
      <c r="A190" s="30">
        <v>188</v>
      </c>
      <c r="B190" s="32" t="s">
        <v>2067</v>
      </c>
      <c r="C190" s="145">
        <f t="shared" si="2"/>
        <v>57000</v>
      </c>
      <c r="E190" s="225">
        <v>60000</v>
      </c>
    </row>
    <row r="191" spans="1:5" ht="12.75" customHeight="1" x14ac:dyDescent="0.2">
      <c r="A191" s="30">
        <v>189</v>
      </c>
      <c r="B191" s="32" t="s">
        <v>2068</v>
      </c>
      <c r="C191" s="145">
        <f t="shared" si="2"/>
        <v>6650</v>
      </c>
      <c r="E191" s="225">
        <v>7000</v>
      </c>
    </row>
    <row r="192" spans="1:5" ht="12.75" customHeight="1" x14ac:dyDescent="0.2">
      <c r="A192" s="30">
        <v>190</v>
      </c>
      <c r="B192" s="32" t="s">
        <v>2069</v>
      </c>
      <c r="C192" s="145">
        <f t="shared" si="2"/>
        <v>19000</v>
      </c>
      <c r="E192" s="225">
        <v>20000</v>
      </c>
    </row>
    <row r="193" spans="1:5" ht="12.75" customHeight="1" x14ac:dyDescent="0.2">
      <c r="A193" s="30">
        <v>191</v>
      </c>
      <c r="B193" s="32" t="s">
        <v>2070</v>
      </c>
      <c r="C193" s="145">
        <f t="shared" si="2"/>
        <v>22800</v>
      </c>
      <c r="E193" s="225">
        <v>24000</v>
      </c>
    </row>
    <row r="194" spans="1:5" ht="12.75" customHeight="1" x14ac:dyDescent="0.2">
      <c r="A194" s="30">
        <v>192</v>
      </c>
      <c r="B194" s="32" t="s">
        <v>2071</v>
      </c>
      <c r="C194" s="145">
        <f t="shared" si="2"/>
        <v>23750</v>
      </c>
      <c r="E194" s="225">
        <v>25000</v>
      </c>
    </row>
    <row r="195" spans="1:5" ht="27" customHeight="1" x14ac:dyDescent="0.2">
      <c r="A195" s="48">
        <v>193</v>
      </c>
      <c r="B195" s="41" t="s">
        <v>2072</v>
      </c>
      <c r="C195" s="145">
        <f t="shared" si="2"/>
        <v>19000</v>
      </c>
      <c r="E195" s="239">
        <v>20000</v>
      </c>
    </row>
    <row r="196" spans="1:5" ht="12.75" customHeight="1" x14ac:dyDescent="0.2">
      <c r="A196" s="30">
        <v>194</v>
      </c>
      <c r="B196" s="32" t="s">
        <v>2073</v>
      </c>
      <c r="C196" s="145">
        <f t="shared" ref="C196" si="3">0.95*E196</f>
        <v>4750</v>
      </c>
      <c r="E196" s="225">
        <v>5000</v>
      </c>
    </row>
  </sheetData>
  <sheetProtection algorithmName="SHA-512" hashValue="0Ajr32NTfTWHwptXbZRNkQ3vr8YZrUmZT3GZRtJG5Xn0dTsFR5iNOqjWtwE+wUIE4vmREB8jDLDYfZyUkT8Mvg==" saltValue="QKi9bWKSLrCMQ1fzgXae9Q==" spinCount="100000" sheet="1" objects="1" scenarios="1"/>
  <mergeCells count="1">
    <mergeCell ref="A1:C1"/>
  </mergeCells>
  <pageMargins left="0.7" right="0.7" top="0.75" bottom="0.75" header="0.3" footer="0.3"/>
  <pageSetup paperSize="9" scale="95" orientation="portrait" verticalDpi="0" r:id="rId1"/>
  <colBreaks count="1" manualBreakCount="1">
    <brk id="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sqref="A1:C1"/>
    </sheetView>
  </sheetViews>
  <sheetFormatPr defaultRowHeight="12.75" x14ac:dyDescent="0.2"/>
  <cols>
    <col min="1" max="1" width="9.83203125" customWidth="1"/>
    <col min="2" max="2" width="75.5" customWidth="1"/>
    <col min="3" max="3" width="22.1640625" style="178" customWidth="1"/>
    <col min="5" max="5" width="22.1640625" style="215" customWidth="1"/>
  </cols>
  <sheetData>
    <row r="1" spans="1:5" ht="18.75" customHeight="1" x14ac:dyDescent="0.2">
      <c r="A1" s="667" t="s">
        <v>2822</v>
      </c>
      <c r="B1" s="674"/>
      <c r="C1" s="674"/>
    </row>
    <row r="2" spans="1:5" ht="25.5" customHeight="1" x14ac:dyDescent="0.2">
      <c r="A2" s="168" t="s">
        <v>2789</v>
      </c>
      <c r="B2" s="168" t="s">
        <v>2790</v>
      </c>
      <c r="C2" s="175" t="s">
        <v>2727</v>
      </c>
      <c r="E2" s="237" t="s">
        <v>2797</v>
      </c>
    </row>
    <row r="3" spans="1:5" ht="12.75" customHeight="1" x14ac:dyDescent="0.2">
      <c r="A3" s="30">
        <v>1</v>
      </c>
      <c r="B3" s="32" t="s">
        <v>2074</v>
      </c>
      <c r="C3" s="145">
        <f>0.95*E3</f>
        <v>33250</v>
      </c>
      <c r="E3" s="225">
        <v>35000</v>
      </c>
    </row>
    <row r="4" spans="1:5" ht="12.75" customHeight="1" x14ac:dyDescent="0.2">
      <c r="A4" s="30">
        <v>2</v>
      </c>
      <c r="B4" s="32" t="s">
        <v>2075</v>
      </c>
      <c r="C4" s="145">
        <f t="shared" ref="C4:C13" si="0">0.95*E4</f>
        <v>19000</v>
      </c>
      <c r="E4" s="225">
        <v>20000</v>
      </c>
    </row>
    <row r="5" spans="1:5" ht="12.75" customHeight="1" x14ac:dyDescent="0.2">
      <c r="A5" s="30">
        <v>3</v>
      </c>
      <c r="B5" s="32" t="s">
        <v>2076</v>
      </c>
      <c r="C5" s="145">
        <f t="shared" si="0"/>
        <v>21850</v>
      </c>
      <c r="E5" s="225">
        <v>23000</v>
      </c>
    </row>
    <row r="6" spans="1:5" ht="12.75" customHeight="1" x14ac:dyDescent="0.2">
      <c r="A6" s="30">
        <v>4</v>
      </c>
      <c r="B6" s="32" t="s">
        <v>2077</v>
      </c>
      <c r="C6" s="145">
        <f t="shared" si="0"/>
        <v>19950</v>
      </c>
      <c r="E6" s="225">
        <v>21000</v>
      </c>
    </row>
    <row r="7" spans="1:5" ht="12.75" customHeight="1" x14ac:dyDescent="0.2">
      <c r="A7" s="30">
        <v>5</v>
      </c>
      <c r="B7" s="32" t="s">
        <v>2078</v>
      </c>
      <c r="C7" s="145">
        <f t="shared" si="0"/>
        <v>23750</v>
      </c>
      <c r="E7" s="225">
        <v>25000</v>
      </c>
    </row>
    <row r="8" spans="1:5" ht="12.75" customHeight="1" x14ac:dyDescent="0.2">
      <c r="A8" s="30">
        <v>6</v>
      </c>
      <c r="B8" s="32" t="s">
        <v>2079</v>
      </c>
      <c r="C8" s="145">
        <f t="shared" si="0"/>
        <v>21850</v>
      </c>
      <c r="E8" s="225">
        <v>23000</v>
      </c>
    </row>
    <row r="9" spans="1:5" ht="12.75" customHeight="1" x14ac:dyDescent="0.2">
      <c r="A9" s="30">
        <v>7</v>
      </c>
      <c r="B9" s="32" t="s">
        <v>2080</v>
      </c>
      <c r="C9" s="145">
        <f t="shared" si="0"/>
        <v>19950</v>
      </c>
      <c r="E9" s="225">
        <v>21000</v>
      </c>
    </row>
    <row r="10" spans="1:5" ht="12.75" customHeight="1" x14ac:dyDescent="0.2">
      <c r="A10" s="30">
        <v>8</v>
      </c>
      <c r="B10" s="32" t="s">
        <v>2081</v>
      </c>
      <c r="C10" s="145">
        <f t="shared" si="0"/>
        <v>21850</v>
      </c>
      <c r="E10" s="225">
        <v>23000</v>
      </c>
    </row>
    <row r="11" spans="1:5" ht="12.75" customHeight="1" x14ac:dyDescent="0.2">
      <c r="A11" s="30">
        <v>9</v>
      </c>
      <c r="B11" s="32" t="s">
        <v>2082</v>
      </c>
      <c r="C11" s="145">
        <f t="shared" si="0"/>
        <v>31350</v>
      </c>
      <c r="E11" s="225">
        <v>33000</v>
      </c>
    </row>
    <row r="12" spans="1:5" ht="12.75" customHeight="1" x14ac:dyDescent="0.2">
      <c r="A12" s="30">
        <v>10</v>
      </c>
      <c r="B12" s="32" t="s">
        <v>2083</v>
      </c>
      <c r="C12" s="145">
        <f t="shared" si="0"/>
        <v>21850</v>
      </c>
      <c r="E12" s="225">
        <v>23000</v>
      </c>
    </row>
    <row r="13" spans="1:5" ht="12.75" customHeight="1" x14ac:dyDescent="0.2">
      <c r="A13" s="30">
        <v>11</v>
      </c>
      <c r="B13" s="32" t="s">
        <v>2084</v>
      </c>
      <c r="C13" s="145">
        <f t="shared" si="0"/>
        <v>19000</v>
      </c>
      <c r="E13" s="225">
        <v>20000</v>
      </c>
    </row>
  </sheetData>
  <sheetProtection algorithmName="SHA-512" hashValue="PunvUqUs5RwaihjuK35OCHQckncH+sDI0qo2FhdmECREdy/G+qoIKBijiXvn/X1hr1YIKHg8QoUy1LQILEacVQ==" saltValue="0IOM5U++Flvd/qHyRLZI2w==" spinCount="100000" sheet="1" objects="1" scenarios="1"/>
  <mergeCells count="1">
    <mergeCell ref="A1:C1"/>
  </mergeCells>
  <pageMargins left="0.7" right="0.7" top="0.75" bottom="0.75" header="0.3" footer="0.3"/>
  <pageSetup paperSize="9" scale="91" orientation="portrait" verticalDpi="0" r:id="rId1"/>
  <colBreaks count="1" manualBreakCount="1">
    <brk id="3"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selection activeCell="B20" sqref="B20"/>
    </sheetView>
  </sheetViews>
  <sheetFormatPr defaultRowHeight="12.75" x14ac:dyDescent="0.2"/>
  <cols>
    <col min="1" max="1" width="9.5" customWidth="1"/>
    <col min="2" max="2" width="66.6640625" customWidth="1"/>
    <col min="3" max="3" width="25.5" style="177" customWidth="1"/>
    <col min="4" max="4" width="9.33203125" style="53"/>
    <col min="5" max="5" width="25.5" style="215" customWidth="1"/>
    <col min="6" max="6" width="9.33203125" style="53"/>
  </cols>
  <sheetData>
    <row r="1" spans="1:5" ht="18" customHeight="1" x14ac:dyDescent="0.2">
      <c r="A1" s="667" t="s">
        <v>2829</v>
      </c>
      <c r="B1" s="674"/>
      <c r="C1" s="674"/>
    </row>
    <row r="2" spans="1:5" ht="26.45" customHeight="1" x14ac:dyDescent="0.2">
      <c r="A2" s="164" t="s">
        <v>2789</v>
      </c>
      <c r="B2" s="164" t="s">
        <v>2790</v>
      </c>
      <c r="C2" s="182" t="s">
        <v>2727</v>
      </c>
      <c r="E2" s="236" t="s">
        <v>2727</v>
      </c>
    </row>
    <row r="3" spans="1:5" ht="12" customHeight="1" x14ac:dyDescent="0.2">
      <c r="A3" s="57">
        <v>1</v>
      </c>
      <c r="B3" s="58" t="s">
        <v>2085</v>
      </c>
      <c r="C3" s="176"/>
      <c r="E3" s="217"/>
    </row>
    <row r="4" spans="1:5" ht="12" customHeight="1" x14ac:dyDescent="0.2">
      <c r="A4" s="9"/>
      <c r="B4" s="58" t="s">
        <v>2086</v>
      </c>
      <c r="C4" s="165">
        <f>0.95*E4</f>
        <v>33250</v>
      </c>
      <c r="E4" s="231">
        <v>35000</v>
      </c>
    </row>
    <row r="5" spans="1:5" ht="12" customHeight="1" x14ac:dyDescent="0.2">
      <c r="A5" s="9"/>
      <c r="B5" s="58" t="s">
        <v>2087</v>
      </c>
      <c r="C5" s="165">
        <f t="shared" ref="C5:C29" si="0">0.95*E5</f>
        <v>33250</v>
      </c>
      <c r="E5" s="231">
        <v>35000</v>
      </c>
    </row>
    <row r="6" spans="1:5" ht="12" customHeight="1" x14ac:dyDescent="0.2">
      <c r="A6" s="9"/>
      <c r="B6" s="58" t="s">
        <v>2088</v>
      </c>
      <c r="C6" s="165">
        <f t="shared" si="0"/>
        <v>33250</v>
      </c>
      <c r="E6" s="231">
        <v>35000</v>
      </c>
    </row>
    <row r="7" spans="1:5" ht="12" customHeight="1" x14ac:dyDescent="0.2">
      <c r="A7" s="57">
        <v>2</v>
      </c>
      <c r="B7" s="58" t="s">
        <v>2089</v>
      </c>
      <c r="C7" s="165"/>
      <c r="E7" s="217"/>
    </row>
    <row r="8" spans="1:5" ht="12" customHeight="1" x14ac:dyDescent="0.2">
      <c r="A8" s="9"/>
      <c r="B8" s="58" t="s">
        <v>2090</v>
      </c>
      <c r="C8" s="165">
        <f t="shared" si="0"/>
        <v>42750</v>
      </c>
      <c r="E8" s="231">
        <v>45000</v>
      </c>
    </row>
    <row r="9" spans="1:5" ht="12" customHeight="1" x14ac:dyDescent="0.2">
      <c r="A9" s="9"/>
      <c r="B9" s="58" t="s">
        <v>2091</v>
      </c>
      <c r="C9" s="165">
        <f t="shared" si="0"/>
        <v>42750</v>
      </c>
      <c r="E9" s="231">
        <v>45000</v>
      </c>
    </row>
    <row r="10" spans="1:5" ht="12" customHeight="1" x14ac:dyDescent="0.2">
      <c r="A10" s="9"/>
      <c r="B10" s="58" t="s">
        <v>2092</v>
      </c>
      <c r="C10" s="165">
        <f t="shared" si="0"/>
        <v>42750</v>
      </c>
      <c r="E10" s="231">
        <v>45000</v>
      </c>
    </row>
    <row r="11" spans="1:5" ht="12" customHeight="1" x14ac:dyDescent="0.2">
      <c r="A11" s="57">
        <v>3</v>
      </c>
      <c r="B11" s="58" t="s">
        <v>2093</v>
      </c>
      <c r="C11" s="165"/>
      <c r="E11" s="217"/>
    </row>
    <row r="12" spans="1:5" ht="12" customHeight="1" x14ac:dyDescent="0.2">
      <c r="A12" s="9"/>
      <c r="B12" s="58" t="s">
        <v>2094</v>
      </c>
      <c r="C12" s="165">
        <f t="shared" si="0"/>
        <v>28500</v>
      </c>
      <c r="E12" s="231">
        <v>30000</v>
      </c>
    </row>
    <row r="13" spans="1:5" ht="12" customHeight="1" x14ac:dyDescent="0.2">
      <c r="A13" s="9"/>
      <c r="B13" s="58" t="s">
        <v>2095</v>
      </c>
      <c r="C13" s="165">
        <f t="shared" si="0"/>
        <v>28500</v>
      </c>
      <c r="E13" s="231">
        <v>30000</v>
      </c>
    </row>
    <row r="14" spans="1:5" ht="12" customHeight="1" x14ac:dyDescent="0.2">
      <c r="A14" s="9"/>
      <c r="B14" s="58" t="s">
        <v>2096</v>
      </c>
      <c r="C14" s="165">
        <f t="shared" si="0"/>
        <v>28500</v>
      </c>
      <c r="E14" s="231">
        <v>30000</v>
      </c>
    </row>
    <row r="15" spans="1:5" ht="12" customHeight="1" x14ac:dyDescent="0.2">
      <c r="A15" s="57">
        <v>4</v>
      </c>
      <c r="B15" s="58" t="s">
        <v>2097</v>
      </c>
      <c r="C15" s="165"/>
      <c r="E15" s="217"/>
    </row>
    <row r="16" spans="1:5" ht="12" customHeight="1" x14ac:dyDescent="0.2">
      <c r="A16" s="9"/>
      <c r="B16" s="58" t="s">
        <v>2098</v>
      </c>
      <c r="C16" s="165">
        <f t="shared" si="0"/>
        <v>33250</v>
      </c>
      <c r="E16" s="231">
        <v>35000</v>
      </c>
    </row>
    <row r="17" spans="1:5" ht="12" customHeight="1" x14ac:dyDescent="0.2">
      <c r="A17" s="9"/>
      <c r="B17" s="58" t="s">
        <v>2099</v>
      </c>
      <c r="C17" s="165">
        <f t="shared" si="0"/>
        <v>33250</v>
      </c>
      <c r="E17" s="231">
        <v>35000</v>
      </c>
    </row>
    <row r="18" spans="1:5" ht="12" customHeight="1" x14ac:dyDescent="0.2">
      <c r="A18" s="9"/>
      <c r="B18" s="58" t="s">
        <v>2100</v>
      </c>
      <c r="C18" s="165">
        <f t="shared" si="0"/>
        <v>33250</v>
      </c>
      <c r="E18" s="231">
        <v>35000</v>
      </c>
    </row>
    <row r="19" spans="1:5" ht="12" customHeight="1" x14ac:dyDescent="0.2">
      <c r="A19" s="9"/>
      <c r="B19" s="58" t="s">
        <v>2101</v>
      </c>
      <c r="C19" s="165">
        <f t="shared" si="0"/>
        <v>33250</v>
      </c>
      <c r="E19" s="231">
        <v>35000</v>
      </c>
    </row>
    <row r="20" spans="1:5" ht="12" customHeight="1" x14ac:dyDescent="0.2">
      <c r="A20" s="9"/>
      <c r="B20" s="58" t="s">
        <v>2102</v>
      </c>
      <c r="C20" s="165">
        <f t="shared" si="0"/>
        <v>33250</v>
      </c>
      <c r="E20" s="231">
        <v>35000</v>
      </c>
    </row>
    <row r="21" spans="1:5" ht="12" customHeight="1" x14ac:dyDescent="0.2">
      <c r="A21" s="57">
        <v>5</v>
      </c>
      <c r="B21" s="58" t="s">
        <v>2103</v>
      </c>
      <c r="C21" s="165"/>
      <c r="E21" s="217"/>
    </row>
    <row r="22" spans="1:5" ht="12" customHeight="1" x14ac:dyDescent="0.2">
      <c r="A22" s="9"/>
      <c r="B22" s="58" t="s">
        <v>2104</v>
      </c>
      <c r="C22" s="165">
        <f t="shared" si="0"/>
        <v>23750</v>
      </c>
      <c r="E22" s="231">
        <v>25000</v>
      </c>
    </row>
    <row r="23" spans="1:5" ht="12" customHeight="1" x14ac:dyDescent="0.2">
      <c r="A23" s="9"/>
      <c r="B23" s="58" t="s">
        <v>2105</v>
      </c>
      <c r="C23" s="165">
        <f t="shared" si="0"/>
        <v>23750</v>
      </c>
      <c r="E23" s="231">
        <v>25000</v>
      </c>
    </row>
    <row r="24" spans="1:5" ht="12" customHeight="1" x14ac:dyDescent="0.2">
      <c r="A24" s="9"/>
      <c r="B24" s="58" t="s">
        <v>2106</v>
      </c>
      <c r="C24" s="165">
        <f t="shared" si="0"/>
        <v>23750</v>
      </c>
      <c r="E24" s="231">
        <v>25000</v>
      </c>
    </row>
    <row r="25" spans="1:5" ht="12" customHeight="1" x14ac:dyDescent="0.2">
      <c r="A25" s="57">
        <v>6</v>
      </c>
      <c r="B25" s="58" t="s">
        <v>2107</v>
      </c>
      <c r="C25" s="165"/>
      <c r="E25" s="217"/>
    </row>
    <row r="26" spans="1:5" ht="12" customHeight="1" x14ac:dyDescent="0.2">
      <c r="A26" s="9"/>
      <c r="B26" s="58" t="s">
        <v>2108</v>
      </c>
      <c r="C26" s="165">
        <f t="shared" si="0"/>
        <v>19000</v>
      </c>
      <c r="E26" s="231">
        <v>20000</v>
      </c>
    </row>
    <row r="27" spans="1:5" ht="12" customHeight="1" x14ac:dyDescent="0.2">
      <c r="A27" s="9"/>
      <c r="B27" s="58" t="s">
        <v>2109</v>
      </c>
      <c r="C27" s="165">
        <f t="shared" si="0"/>
        <v>19000</v>
      </c>
      <c r="E27" s="231">
        <v>20000</v>
      </c>
    </row>
    <row r="28" spans="1:5" ht="12" customHeight="1" x14ac:dyDescent="0.2">
      <c r="A28" s="9"/>
      <c r="B28" s="58" t="s">
        <v>2110</v>
      </c>
      <c r="C28" s="165">
        <f t="shared" si="0"/>
        <v>19000</v>
      </c>
      <c r="E28" s="231">
        <v>20000</v>
      </c>
    </row>
    <row r="29" spans="1:5" ht="12" customHeight="1" x14ac:dyDescent="0.2">
      <c r="A29" s="57">
        <v>7</v>
      </c>
      <c r="B29" s="58" t="s">
        <v>2111</v>
      </c>
      <c r="C29" s="165">
        <f t="shared" si="0"/>
        <v>14250</v>
      </c>
      <c r="E29" s="231">
        <v>15000</v>
      </c>
    </row>
    <row r="30" spans="1:5" ht="12" customHeight="1" x14ac:dyDescent="0.2">
      <c r="A30" s="57">
        <v>8</v>
      </c>
      <c r="B30" s="58" t="s">
        <v>2112</v>
      </c>
      <c r="C30" s="176"/>
      <c r="E30" s="217"/>
    </row>
    <row r="31" spans="1:5" ht="12" customHeight="1" x14ac:dyDescent="0.2">
      <c r="A31" s="531"/>
      <c r="B31" s="531"/>
      <c r="C31" s="531"/>
    </row>
    <row r="32" spans="1:5" ht="18" customHeight="1" x14ac:dyDescent="0.2">
      <c r="A32" s="675" t="s">
        <v>2830</v>
      </c>
      <c r="B32" s="676"/>
      <c r="C32" s="676"/>
    </row>
    <row r="33" spans="1:5" ht="24" customHeight="1" x14ac:dyDescent="0.2">
      <c r="A33" s="164" t="s">
        <v>2821</v>
      </c>
      <c r="B33" s="164" t="s">
        <v>2790</v>
      </c>
      <c r="C33" s="182" t="s">
        <v>2727</v>
      </c>
      <c r="E33" s="236" t="s">
        <v>2727</v>
      </c>
    </row>
    <row r="34" spans="1:5" ht="12" customHeight="1" x14ac:dyDescent="0.2">
      <c r="A34" s="57">
        <v>1</v>
      </c>
      <c r="B34" s="58" t="s">
        <v>2113</v>
      </c>
      <c r="C34" s="176"/>
      <c r="E34" s="217"/>
    </row>
    <row r="35" spans="1:5" ht="12" customHeight="1" x14ac:dyDescent="0.2">
      <c r="A35" s="9"/>
      <c r="B35" s="58" t="s">
        <v>2114</v>
      </c>
      <c r="C35" s="165">
        <f t="shared" ref="C35:C54" si="1">0.95*E35</f>
        <v>57000</v>
      </c>
      <c r="E35" s="231">
        <v>60000</v>
      </c>
    </row>
    <row r="36" spans="1:5" ht="12" customHeight="1" x14ac:dyDescent="0.2">
      <c r="A36" s="9"/>
      <c r="B36" s="58" t="s">
        <v>2115</v>
      </c>
      <c r="C36" s="165">
        <f t="shared" si="1"/>
        <v>45600</v>
      </c>
      <c r="E36" s="231">
        <v>48000</v>
      </c>
    </row>
    <row r="37" spans="1:5" ht="12" customHeight="1" x14ac:dyDescent="0.2">
      <c r="A37" s="9"/>
      <c r="B37" s="58" t="s">
        <v>2116</v>
      </c>
      <c r="C37" s="165">
        <f t="shared" si="1"/>
        <v>34200</v>
      </c>
      <c r="E37" s="231">
        <v>36000</v>
      </c>
    </row>
    <row r="38" spans="1:5" ht="12" customHeight="1" x14ac:dyDescent="0.2">
      <c r="A38" s="9"/>
      <c r="B38" s="58" t="s">
        <v>2117</v>
      </c>
      <c r="C38" s="165">
        <f t="shared" si="1"/>
        <v>45600</v>
      </c>
      <c r="E38" s="231">
        <v>48000</v>
      </c>
    </row>
    <row r="39" spans="1:5" ht="12" customHeight="1" x14ac:dyDescent="0.2">
      <c r="A39" s="9"/>
      <c r="B39" s="58" t="s">
        <v>2118</v>
      </c>
      <c r="C39" s="165">
        <f t="shared" si="1"/>
        <v>45600</v>
      </c>
      <c r="E39" s="231">
        <v>48000</v>
      </c>
    </row>
    <row r="40" spans="1:5" x14ac:dyDescent="0.2">
      <c r="A40" s="677"/>
      <c r="B40" s="58" t="s">
        <v>2908</v>
      </c>
      <c r="C40" s="165"/>
      <c r="E40" s="297"/>
    </row>
    <row r="41" spans="1:5" ht="12" customHeight="1" x14ac:dyDescent="0.2">
      <c r="A41" s="678"/>
      <c r="B41" s="296" t="s">
        <v>2909</v>
      </c>
      <c r="C41" s="165">
        <f t="shared" si="1"/>
        <v>45600</v>
      </c>
      <c r="E41" s="231">
        <v>48000</v>
      </c>
    </row>
    <row r="42" spans="1:5" ht="12" customHeight="1" x14ac:dyDescent="0.2">
      <c r="A42" s="679"/>
      <c r="B42" s="296" t="s">
        <v>2910</v>
      </c>
      <c r="C42" s="165">
        <f t="shared" si="1"/>
        <v>34200</v>
      </c>
      <c r="E42" s="231">
        <v>36000</v>
      </c>
    </row>
    <row r="43" spans="1:5" ht="12" customHeight="1" x14ac:dyDescent="0.2">
      <c r="A43" s="57">
        <v>2</v>
      </c>
      <c r="B43" s="58" t="s">
        <v>2119</v>
      </c>
      <c r="C43" s="165"/>
      <c r="E43" s="217"/>
    </row>
    <row r="44" spans="1:5" ht="12" customHeight="1" x14ac:dyDescent="0.2">
      <c r="A44" s="9"/>
      <c r="B44" s="58" t="s">
        <v>2120</v>
      </c>
      <c r="C44" s="165">
        <f t="shared" si="1"/>
        <v>45600</v>
      </c>
      <c r="E44" s="231">
        <v>48000</v>
      </c>
    </row>
    <row r="45" spans="1:5" ht="12" customHeight="1" x14ac:dyDescent="0.2">
      <c r="A45" s="9"/>
      <c r="B45" s="58" t="s">
        <v>2121</v>
      </c>
      <c r="C45" s="165">
        <f t="shared" si="1"/>
        <v>57000</v>
      </c>
      <c r="E45" s="231">
        <v>60000</v>
      </c>
    </row>
    <row r="46" spans="1:5" ht="12" customHeight="1" x14ac:dyDescent="0.2">
      <c r="A46" s="9"/>
      <c r="B46" s="58" t="s">
        <v>2122</v>
      </c>
      <c r="C46" s="165">
        <f t="shared" si="1"/>
        <v>45600</v>
      </c>
      <c r="E46" s="231">
        <v>48000</v>
      </c>
    </row>
    <row r="47" spans="1:5" ht="12" customHeight="1" x14ac:dyDescent="0.2">
      <c r="A47" s="9"/>
      <c r="B47" s="58" t="s">
        <v>2123</v>
      </c>
      <c r="C47" s="165">
        <f t="shared" si="1"/>
        <v>34200</v>
      </c>
      <c r="E47" s="231">
        <v>36000</v>
      </c>
    </row>
    <row r="48" spans="1:5" ht="12" customHeight="1" x14ac:dyDescent="0.2">
      <c r="A48" s="57">
        <v>3</v>
      </c>
      <c r="B48" s="58" t="s">
        <v>2124</v>
      </c>
      <c r="C48" s="165"/>
      <c r="E48" s="217"/>
    </row>
    <row r="49" spans="1:5" ht="12" customHeight="1" x14ac:dyDescent="0.2">
      <c r="A49" s="9"/>
      <c r="B49" s="58" t="s">
        <v>2125</v>
      </c>
      <c r="C49" s="165">
        <f t="shared" si="1"/>
        <v>34200</v>
      </c>
      <c r="E49" s="231">
        <v>36000</v>
      </c>
    </row>
    <row r="50" spans="1:5" ht="12" customHeight="1" x14ac:dyDescent="0.2">
      <c r="A50" s="9"/>
      <c r="B50" s="58" t="s">
        <v>2126</v>
      </c>
      <c r="C50" s="165">
        <f t="shared" si="1"/>
        <v>39900</v>
      </c>
      <c r="E50" s="231">
        <v>42000</v>
      </c>
    </row>
    <row r="51" spans="1:5" ht="12" customHeight="1" x14ac:dyDescent="0.2">
      <c r="A51" s="9"/>
      <c r="B51" s="58" t="s">
        <v>2116</v>
      </c>
      <c r="C51" s="165">
        <f t="shared" si="1"/>
        <v>28500</v>
      </c>
      <c r="E51" s="231">
        <v>30000</v>
      </c>
    </row>
    <row r="52" spans="1:5" ht="12" customHeight="1" x14ac:dyDescent="0.2">
      <c r="A52" s="9"/>
      <c r="B52" s="58" t="s">
        <v>2127</v>
      </c>
      <c r="C52" s="165">
        <f t="shared" si="1"/>
        <v>39900</v>
      </c>
      <c r="E52" s="231">
        <v>42000</v>
      </c>
    </row>
    <row r="53" spans="1:5" ht="12" customHeight="1" x14ac:dyDescent="0.2">
      <c r="A53" s="9"/>
      <c r="B53" s="58" t="s">
        <v>2128</v>
      </c>
      <c r="C53" s="165">
        <f t="shared" si="1"/>
        <v>34200</v>
      </c>
      <c r="E53" s="231">
        <v>36000</v>
      </c>
    </row>
    <row r="54" spans="1:5" ht="12" customHeight="1" x14ac:dyDescent="0.2">
      <c r="A54" s="9"/>
      <c r="B54" s="58" t="s">
        <v>2129</v>
      </c>
      <c r="C54" s="165">
        <f t="shared" si="1"/>
        <v>39900</v>
      </c>
      <c r="E54" s="231">
        <v>42000</v>
      </c>
    </row>
  </sheetData>
  <sheetProtection algorithmName="SHA-512" hashValue="5a75uSbtZRJkV5ULwewdTyG/4j61vlAzByT6DPa7tq4+YIuGOMMIw/6UTOn1UyBgw+e9uBndd0KTfwRCnXHXmg==" saltValue="uwwh4AXFJkAD346FEQR+/g==" spinCount="100000" sheet="1" objects="1" scenarios="1"/>
  <mergeCells count="4">
    <mergeCell ref="A1:C1"/>
    <mergeCell ref="A31:C31"/>
    <mergeCell ref="A32:C32"/>
    <mergeCell ref="A40:A42"/>
  </mergeCells>
  <pageMargins left="0.7" right="0.7" top="0.75" bottom="0.75" header="0.3" footer="0.3"/>
  <pageSetup paperSize="9" scale="96" orientation="portrait" verticalDpi="0" r:id="rId1"/>
  <colBreaks count="1" manualBreakCount="1">
    <brk id="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1"/>
  <sheetViews>
    <sheetView zoomScaleNormal="100" workbookViewId="0">
      <selection activeCell="B2" sqref="B2"/>
    </sheetView>
  </sheetViews>
  <sheetFormatPr defaultRowHeight="12.75" x14ac:dyDescent="0.2"/>
  <cols>
    <col min="1" max="1" width="8.1640625" customWidth="1"/>
    <col min="2" max="2" width="66.6640625" customWidth="1"/>
    <col min="3" max="3" width="25.5" style="178" customWidth="1"/>
    <col min="5" max="5" width="25.5" style="215" customWidth="1"/>
  </cols>
  <sheetData>
    <row r="2" spans="1:5" ht="20.25" x14ac:dyDescent="0.2">
      <c r="A2" s="185"/>
      <c r="B2" s="187" t="s">
        <v>2832</v>
      </c>
      <c r="C2" s="186"/>
    </row>
    <row r="4" spans="1:5" ht="24" customHeight="1" x14ac:dyDescent="0.2">
      <c r="A4" s="164" t="s">
        <v>2789</v>
      </c>
      <c r="B4" s="164" t="s">
        <v>2790</v>
      </c>
      <c r="C4" s="182" t="s">
        <v>2735</v>
      </c>
      <c r="E4" s="236" t="s">
        <v>2797</v>
      </c>
    </row>
    <row r="5" spans="1:5" ht="12" customHeight="1" x14ac:dyDescent="0.2">
      <c r="A5" s="66">
        <v>1</v>
      </c>
      <c r="B5" s="58" t="s">
        <v>2130</v>
      </c>
      <c r="C5" s="183">
        <f>0.95*E5</f>
        <v>38000</v>
      </c>
      <c r="E5" s="231">
        <v>40000</v>
      </c>
    </row>
    <row r="6" spans="1:5" ht="12" customHeight="1" x14ac:dyDescent="0.2">
      <c r="A6" s="66">
        <v>2</v>
      </c>
      <c r="B6" s="58" t="s">
        <v>2131</v>
      </c>
      <c r="C6" s="183">
        <f t="shared" ref="C6:C41" si="0">0.95*E6</f>
        <v>33250</v>
      </c>
      <c r="E6" s="231">
        <v>35000</v>
      </c>
    </row>
    <row r="7" spans="1:5" ht="12" customHeight="1" x14ac:dyDescent="0.2">
      <c r="A7" s="66">
        <v>3</v>
      </c>
      <c r="B7" s="58" t="s">
        <v>2132</v>
      </c>
      <c r="C7" s="183">
        <f t="shared" si="0"/>
        <v>45600</v>
      </c>
      <c r="E7" s="231">
        <v>48000</v>
      </c>
    </row>
    <row r="8" spans="1:5" ht="12" customHeight="1" x14ac:dyDescent="0.2">
      <c r="A8" s="66">
        <v>4</v>
      </c>
      <c r="B8" s="58" t="s">
        <v>2133</v>
      </c>
      <c r="C8" s="183">
        <f t="shared" si="0"/>
        <v>33250</v>
      </c>
      <c r="E8" s="231">
        <v>35000</v>
      </c>
    </row>
    <row r="9" spans="1:5" ht="12" customHeight="1" x14ac:dyDescent="0.2">
      <c r="A9" s="66">
        <v>5</v>
      </c>
      <c r="B9" s="58" t="s">
        <v>2134</v>
      </c>
      <c r="C9" s="183">
        <f t="shared" si="0"/>
        <v>47500</v>
      </c>
      <c r="E9" s="231">
        <v>50000</v>
      </c>
    </row>
    <row r="10" spans="1:5" ht="12" customHeight="1" x14ac:dyDescent="0.2">
      <c r="A10" s="66">
        <v>6</v>
      </c>
      <c r="B10" s="58" t="s">
        <v>2135</v>
      </c>
      <c r="C10" s="183">
        <f t="shared" si="0"/>
        <v>38000</v>
      </c>
      <c r="E10" s="231">
        <v>40000</v>
      </c>
    </row>
    <row r="11" spans="1:5" ht="12" customHeight="1" x14ac:dyDescent="0.2">
      <c r="A11" s="66">
        <v>7</v>
      </c>
      <c r="B11" s="58" t="s">
        <v>2136</v>
      </c>
      <c r="C11" s="183">
        <f t="shared" si="0"/>
        <v>38000</v>
      </c>
      <c r="E11" s="231">
        <v>40000</v>
      </c>
    </row>
    <row r="12" spans="1:5" ht="12" customHeight="1" x14ac:dyDescent="0.2">
      <c r="A12" s="66">
        <v>8</v>
      </c>
      <c r="B12" s="58" t="s">
        <v>2137</v>
      </c>
      <c r="C12" s="183">
        <f t="shared" si="0"/>
        <v>33250</v>
      </c>
      <c r="E12" s="231">
        <v>35000</v>
      </c>
    </row>
    <row r="13" spans="1:5" ht="12" customHeight="1" x14ac:dyDescent="0.2">
      <c r="A13" s="66">
        <v>9</v>
      </c>
      <c r="B13" s="58" t="s">
        <v>2138</v>
      </c>
      <c r="C13" s="183">
        <f t="shared" si="0"/>
        <v>52250</v>
      </c>
      <c r="E13" s="231">
        <v>55000</v>
      </c>
    </row>
    <row r="14" spans="1:5" ht="12" customHeight="1" x14ac:dyDescent="0.2">
      <c r="A14" s="67">
        <v>10</v>
      </c>
      <c r="B14" s="58" t="s">
        <v>2139</v>
      </c>
      <c r="C14" s="183">
        <f t="shared" si="0"/>
        <v>42750</v>
      </c>
      <c r="E14" s="231">
        <v>45000</v>
      </c>
    </row>
    <row r="15" spans="1:5" ht="12" customHeight="1" x14ac:dyDescent="0.2">
      <c r="A15" s="67">
        <v>11</v>
      </c>
      <c r="B15" s="58" t="s">
        <v>2140</v>
      </c>
      <c r="C15" s="183">
        <f t="shared" si="0"/>
        <v>28500</v>
      </c>
      <c r="E15" s="231">
        <v>30000</v>
      </c>
    </row>
    <row r="16" spans="1:5" ht="12" customHeight="1" x14ac:dyDescent="0.2">
      <c r="A16" s="67">
        <v>12</v>
      </c>
      <c r="B16" s="58" t="s">
        <v>2141</v>
      </c>
      <c r="C16" s="183">
        <f t="shared" si="0"/>
        <v>38000</v>
      </c>
      <c r="E16" s="231">
        <v>40000</v>
      </c>
    </row>
    <row r="17" spans="1:5" ht="12" customHeight="1" x14ac:dyDescent="0.2">
      <c r="A17" s="67">
        <v>13</v>
      </c>
      <c r="B17" s="58" t="s">
        <v>2142</v>
      </c>
      <c r="C17" s="183">
        <f t="shared" si="0"/>
        <v>38000</v>
      </c>
      <c r="E17" s="231">
        <v>40000</v>
      </c>
    </row>
    <row r="18" spans="1:5" ht="12" customHeight="1" x14ac:dyDescent="0.2">
      <c r="A18" s="67">
        <v>14</v>
      </c>
      <c r="B18" s="58" t="s">
        <v>2143</v>
      </c>
      <c r="C18" s="183">
        <f t="shared" si="0"/>
        <v>38000</v>
      </c>
      <c r="E18" s="231">
        <v>40000</v>
      </c>
    </row>
    <row r="19" spans="1:5" ht="12" customHeight="1" x14ac:dyDescent="0.2">
      <c r="A19" s="67">
        <v>15</v>
      </c>
      <c r="B19" s="58" t="s">
        <v>2144</v>
      </c>
      <c r="C19" s="183">
        <f t="shared" si="0"/>
        <v>33250</v>
      </c>
      <c r="E19" s="231">
        <v>35000</v>
      </c>
    </row>
    <row r="20" spans="1:5" ht="12" customHeight="1" x14ac:dyDescent="0.2">
      <c r="A20" s="67">
        <v>16</v>
      </c>
      <c r="B20" s="58" t="s">
        <v>2145</v>
      </c>
      <c r="C20" s="183">
        <f t="shared" si="0"/>
        <v>33250</v>
      </c>
      <c r="E20" s="231">
        <v>35000</v>
      </c>
    </row>
    <row r="21" spans="1:5" ht="12" customHeight="1" x14ac:dyDescent="0.2">
      <c r="A21" s="67">
        <v>17</v>
      </c>
      <c r="B21" s="58" t="s">
        <v>2146</v>
      </c>
      <c r="C21" s="183">
        <f t="shared" si="0"/>
        <v>1900</v>
      </c>
      <c r="E21" s="231">
        <v>2000</v>
      </c>
    </row>
    <row r="22" spans="1:5" ht="12" customHeight="1" x14ac:dyDescent="0.2">
      <c r="A22" s="67">
        <v>18</v>
      </c>
      <c r="B22" s="58" t="s">
        <v>2147</v>
      </c>
      <c r="C22" s="183">
        <f t="shared" si="0"/>
        <v>19000</v>
      </c>
      <c r="E22" s="231">
        <v>20000</v>
      </c>
    </row>
    <row r="23" spans="1:5" ht="12" customHeight="1" x14ac:dyDescent="0.2">
      <c r="A23" s="67">
        <v>19</v>
      </c>
      <c r="B23" s="58" t="s">
        <v>2148</v>
      </c>
      <c r="C23" s="183">
        <f t="shared" si="0"/>
        <v>33250</v>
      </c>
      <c r="E23" s="231">
        <v>35000</v>
      </c>
    </row>
    <row r="24" spans="1:5" ht="12" customHeight="1" x14ac:dyDescent="0.2">
      <c r="A24" s="67">
        <v>20</v>
      </c>
      <c r="B24" s="58" t="s">
        <v>2149</v>
      </c>
      <c r="C24" s="183">
        <f t="shared" si="0"/>
        <v>14250</v>
      </c>
      <c r="E24" s="231">
        <v>15000</v>
      </c>
    </row>
    <row r="25" spans="1:5" ht="12" customHeight="1" x14ac:dyDescent="0.2">
      <c r="A25" s="67">
        <v>21</v>
      </c>
      <c r="B25" s="58" t="s">
        <v>2150</v>
      </c>
      <c r="C25" s="183">
        <f t="shared" si="0"/>
        <v>19000</v>
      </c>
      <c r="E25" s="231">
        <v>20000</v>
      </c>
    </row>
    <row r="26" spans="1:5" ht="12" customHeight="1" x14ac:dyDescent="0.2">
      <c r="A26" s="67">
        <v>22</v>
      </c>
      <c r="B26" s="58" t="s">
        <v>2151</v>
      </c>
      <c r="C26" s="183">
        <f t="shared" si="0"/>
        <v>19000</v>
      </c>
      <c r="E26" s="231">
        <v>20000</v>
      </c>
    </row>
    <row r="27" spans="1:5" ht="12" customHeight="1" x14ac:dyDescent="0.2">
      <c r="A27" s="67">
        <v>23</v>
      </c>
      <c r="B27" s="58" t="s">
        <v>2152</v>
      </c>
      <c r="C27" s="183">
        <f t="shared" si="0"/>
        <v>38000</v>
      </c>
      <c r="E27" s="231">
        <v>40000</v>
      </c>
    </row>
    <row r="28" spans="1:5" ht="12" customHeight="1" x14ac:dyDescent="0.2">
      <c r="A28" s="67">
        <v>24</v>
      </c>
      <c r="B28" s="58" t="s">
        <v>2153</v>
      </c>
      <c r="C28" s="183">
        <f t="shared" si="0"/>
        <v>28500</v>
      </c>
      <c r="E28" s="231">
        <v>30000</v>
      </c>
    </row>
    <row r="29" spans="1:5" ht="12" customHeight="1" x14ac:dyDescent="0.2">
      <c r="A29" s="67">
        <v>25</v>
      </c>
      <c r="B29" s="58" t="s">
        <v>2154</v>
      </c>
      <c r="C29" s="183">
        <f t="shared" si="0"/>
        <v>9500</v>
      </c>
      <c r="E29" s="231">
        <v>10000</v>
      </c>
    </row>
    <row r="30" spans="1:5" ht="12" customHeight="1" x14ac:dyDescent="0.2">
      <c r="A30" s="67">
        <v>26</v>
      </c>
      <c r="B30" s="58" t="s">
        <v>2155</v>
      </c>
      <c r="C30" s="183">
        <f t="shared" si="0"/>
        <v>9500</v>
      </c>
      <c r="E30" s="231">
        <v>10000</v>
      </c>
    </row>
    <row r="31" spans="1:5" ht="12" customHeight="1" x14ac:dyDescent="0.2">
      <c r="A31" s="67">
        <v>27</v>
      </c>
      <c r="B31" s="58" t="s">
        <v>2156</v>
      </c>
      <c r="C31" s="183">
        <f t="shared" si="0"/>
        <v>42750</v>
      </c>
      <c r="E31" s="231">
        <v>45000</v>
      </c>
    </row>
    <row r="32" spans="1:5" ht="12" customHeight="1" x14ac:dyDescent="0.2">
      <c r="A32" s="67">
        <v>28</v>
      </c>
      <c r="B32" s="58" t="s">
        <v>2157</v>
      </c>
      <c r="C32" s="183">
        <f t="shared" si="0"/>
        <v>4750</v>
      </c>
      <c r="E32" s="231">
        <v>5000</v>
      </c>
    </row>
    <row r="33" spans="1:5" ht="12" customHeight="1" x14ac:dyDescent="0.2">
      <c r="A33" s="67">
        <v>29</v>
      </c>
      <c r="B33" s="58" t="s">
        <v>2158</v>
      </c>
      <c r="C33" s="183">
        <f t="shared" si="0"/>
        <v>47500</v>
      </c>
      <c r="E33" s="231">
        <v>50000</v>
      </c>
    </row>
    <row r="34" spans="1:5" ht="12" customHeight="1" x14ac:dyDescent="0.2">
      <c r="A34" s="67">
        <v>30</v>
      </c>
      <c r="B34" s="58" t="s">
        <v>2159</v>
      </c>
      <c r="C34" s="183">
        <f t="shared" si="0"/>
        <v>47500</v>
      </c>
      <c r="E34" s="231">
        <v>50000</v>
      </c>
    </row>
    <row r="35" spans="1:5" ht="12" customHeight="1" x14ac:dyDescent="0.2">
      <c r="A35" s="67">
        <v>31</v>
      </c>
      <c r="B35" s="58" t="s">
        <v>2160</v>
      </c>
      <c r="C35" s="183">
        <f t="shared" si="0"/>
        <v>28500</v>
      </c>
      <c r="E35" s="231">
        <v>30000</v>
      </c>
    </row>
    <row r="36" spans="1:5" ht="12" customHeight="1" x14ac:dyDescent="0.2">
      <c r="A36" s="67">
        <v>32</v>
      </c>
      <c r="B36" s="58" t="s">
        <v>2161</v>
      </c>
      <c r="C36" s="183">
        <f t="shared" si="0"/>
        <v>14250</v>
      </c>
      <c r="E36" s="231">
        <v>15000</v>
      </c>
    </row>
    <row r="37" spans="1:5" ht="12" customHeight="1" x14ac:dyDescent="0.2">
      <c r="A37" s="67">
        <v>33</v>
      </c>
      <c r="B37" s="58" t="s">
        <v>2162</v>
      </c>
      <c r="C37" s="183">
        <f t="shared" si="0"/>
        <v>1900</v>
      </c>
      <c r="E37" s="231">
        <v>2000</v>
      </c>
    </row>
    <row r="38" spans="1:5" ht="12" customHeight="1" x14ac:dyDescent="0.2">
      <c r="A38" s="67">
        <v>34</v>
      </c>
      <c r="B38" s="58" t="s">
        <v>2163</v>
      </c>
      <c r="C38" s="183">
        <f t="shared" si="0"/>
        <v>28500</v>
      </c>
      <c r="E38" s="231">
        <v>30000</v>
      </c>
    </row>
    <row r="39" spans="1:5" ht="12" customHeight="1" x14ac:dyDescent="0.2">
      <c r="A39" s="67">
        <v>35</v>
      </c>
      <c r="B39" s="58" t="s">
        <v>2164</v>
      </c>
      <c r="C39" s="183">
        <f t="shared" si="0"/>
        <v>66500</v>
      </c>
      <c r="E39" s="231">
        <v>70000</v>
      </c>
    </row>
    <row r="40" spans="1:5" ht="12" customHeight="1" x14ac:dyDescent="0.2">
      <c r="A40" s="67">
        <v>36</v>
      </c>
      <c r="B40" s="58" t="s">
        <v>2165</v>
      </c>
      <c r="C40" s="183">
        <f t="shared" si="0"/>
        <v>38000</v>
      </c>
      <c r="E40" s="231">
        <v>40000</v>
      </c>
    </row>
    <row r="41" spans="1:5" ht="12" customHeight="1" x14ac:dyDescent="0.2">
      <c r="A41" s="67">
        <v>37</v>
      </c>
      <c r="B41" s="58" t="s">
        <v>2166</v>
      </c>
      <c r="C41" s="183">
        <f t="shared" si="0"/>
        <v>4750</v>
      </c>
      <c r="E41" s="231">
        <v>5000</v>
      </c>
    </row>
  </sheetData>
  <sheetProtection algorithmName="SHA-512" hashValue="ewa8nzmhqC4jb0b3KQUheqdZNwg53TkNZcknL4x0s4+t4DJQmHseGsXxcMnYx1YKBms9N5pTVw27mo8Lo5kJ8A==" saltValue="TUZWCDJMVzhtT1twCqfjng==" spinCount="100000" sheet="1" objects="1" scenarios="1"/>
  <pageMargins left="0.7" right="0.7" top="0.75" bottom="0.75" header="0.3" footer="0.3"/>
  <pageSetup paperSize="9" scale="97" orientation="portrait" verticalDpi="0" r:id="rId1"/>
  <colBreaks count="1" manualBreakCount="1">
    <brk id="3"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sqref="A1:C1"/>
    </sheetView>
  </sheetViews>
  <sheetFormatPr defaultRowHeight="12.75" x14ac:dyDescent="0.2"/>
  <cols>
    <col min="1" max="1" width="11.5" customWidth="1"/>
    <col min="2" max="2" width="61.83203125" customWidth="1"/>
    <col min="3" max="3" width="29.33203125" style="178" customWidth="1"/>
    <col min="4" max="4" width="9.33203125" style="53"/>
    <col min="5" max="5" width="29.33203125" style="215" customWidth="1"/>
    <col min="6" max="7" width="9.33203125" style="53"/>
  </cols>
  <sheetData>
    <row r="1" spans="1:5" ht="19.5" customHeight="1" x14ac:dyDescent="0.2">
      <c r="A1" s="667" t="s">
        <v>2831</v>
      </c>
      <c r="B1" s="674"/>
      <c r="C1" s="674"/>
    </row>
    <row r="2" spans="1:5" ht="25.5" customHeight="1" x14ac:dyDescent="0.2">
      <c r="A2" s="168" t="s">
        <v>2789</v>
      </c>
      <c r="B2" s="168" t="s">
        <v>2790</v>
      </c>
      <c r="C2" s="175" t="s">
        <v>2735</v>
      </c>
      <c r="E2" s="233" t="s">
        <v>2735</v>
      </c>
    </row>
    <row r="3" spans="1:5" ht="12.75" customHeight="1" x14ac:dyDescent="0.2">
      <c r="A3" s="47">
        <v>1</v>
      </c>
      <c r="B3" s="32" t="s">
        <v>1893</v>
      </c>
      <c r="C3" s="145">
        <f>0.95*E3</f>
        <v>15200</v>
      </c>
      <c r="E3" s="225">
        <v>16000</v>
      </c>
    </row>
    <row r="4" spans="1:5" ht="12.75" customHeight="1" x14ac:dyDescent="0.2">
      <c r="A4" s="47">
        <v>2</v>
      </c>
      <c r="B4" s="32" t="s">
        <v>2167</v>
      </c>
      <c r="C4" s="145">
        <f t="shared" ref="C4:C8" si="0">0.95*E4</f>
        <v>15200</v>
      </c>
      <c r="E4" s="225">
        <v>16000</v>
      </c>
    </row>
    <row r="5" spans="1:5" ht="12.75" customHeight="1" x14ac:dyDescent="0.2">
      <c r="A5" s="47">
        <v>3</v>
      </c>
      <c r="B5" s="32" t="s">
        <v>2168</v>
      </c>
      <c r="C5" s="145">
        <f t="shared" si="0"/>
        <v>17100</v>
      </c>
      <c r="E5" s="225">
        <v>18000</v>
      </c>
    </row>
    <row r="6" spans="1:5" ht="12.75" customHeight="1" x14ac:dyDescent="0.2">
      <c r="A6" s="47">
        <v>4</v>
      </c>
      <c r="B6" s="32" t="s">
        <v>2169</v>
      </c>
      <c r="C6" s="145">
        <f t="shared" si="0"/>
        <v>15200</v>
      </c>
      <c r="E6" s="225">
        <v>16000</v>
      </c>
    </row>
    <row r="7" spans="1:5" ht="12.75" customHeight="1" x14ac:dyDescent="0.2">
      <c r="A7" s="47">
        <v>5</v>
      </c>
      <c r="B7" s="13" t="s">
        <v>2170</v>
      </c>
      <c r="C7" s="145">
        <f t="shared" si="0"/>
        <v>15200</v>
      </c>
      <c r="E7" s="225">
        <v>16000</v>
      </c>
    </row>
    <row r="8" spans="1:5" ht="12.75" customHeight="1" x14ac:dyDescent="0.2">
      <c r="A8" s="47">
        <v>6</v>
      </c>
      <c r="B8" s="87" t="s">
        <v>2700</v>
      </c>
      <c r="C8" s="145">
        <f t="shared" si="0"/>
        <v>2850</v>
      </c>
      <c r="E8" s="234">
        <v>3000</v>
      </c>
    </row>
    <row r="9" spans="1:5" ht="12.75" customHeight="1" x14ac:dyDescent="0.2">
      <c r="A9" s="47">
        <v>7</v>
      </c>
      <c r="B9" s="13" t="s">
        <v>2171</v>
      </c>
      <c r="C9" s="184" t="s">
        <v>2172</v>
      </c>
      <c r="E9" s="235" t="s">
        <v>2886</v>
      </c>
    </row>
  </sheetData>
  <sheetProtection algorithmName="SHA-512" hashValue="zopZB7S7aUPpueqfEYWEaEIwxv2XWssAkcIk6J1R/EMAh8cBcf3Srz5XeMVMiXOqQqN6myNeGFErs79dnl+44Q==" saltValue="gzb8OV+iukt+8VhvJrdMpQ==" spinCount="100000" sheet="1" objects="1" scenarios="1"/>
  <mergeCells count="1">
    <mergeCell ref="A1:C1"/>
  </mergeCells>
  <pageMargins left="0.7" right="0.7" top="0.75" bottom="0.75" header="0.3" footer="0.3"/>
  <pageSetup paperSize="9" scale="95" orientation="portrait" verticalDpi="0" r:id="rId1"/>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4"/>
  <sheetViews>
    <sheetView zoomScale="130" zoomScaleNormal="130" workbookViewId="0">
      <selection activeCell="B20" sqref="B20:B21"/>
    </sheetView>
  </sheetViews>
  <sheetFormatPr defaultRowHeight="12.75" x14ac:dyDescent="0.2"/>
  <cols>
    <col min="1" max="1" width="5.33203125" customWidth="1"/>
    <col min="2" max="2" width="30.6640625" customWidth="1"/>
    <col min="3" max="3" width="15.83203125" customWidth="1"/>
    <col min="4" max="4" width="28" customWidth="1"/>
    <col min="5" max="5" width="9.33203125" style="53"/>
    <col min="6" max="6" width="15.6640625" style="215" bestFit="1" customWidth="1"/>
    <col min="7" max="7" width="9.33203125" style="215"/>
  </cols>
  <sheetData>
    <row r="1" spans="1:7" ht="19.7" customHeight="1" x14ac:dyDescent="0.2">
      <c r="A1" s="474" t="s">
        <v>2712</v>
      </c>
      <c r="B1" s="475"/>
      <c r="C1" s="475"/>
      <c r="D1" s="476"/>
    </row>
    <row r="2" spans="1:7" s="88" customFormat="1" ht="13.5" customHeight="1" x14ac:dyDescent="0.2">
      <c r="A2" s="477" t="s">
        <v>2709</v>
      </c>
      <c r="B2" s="477" t="s">
        <v>2710</v>
      </c>
      <c r="C2" s="477" t="s">
        <v>2711</v>
      </c>
      <c r="D2" s="90" t="s">
        <v>2919</v>
      </c>
      <c r="E2" s="299"/>
      <c r="F2" s="285" t="s">
        <v>2719</v>
      </c>
      <c r="G2" s="248" t="s">
        <v>2718</v>
      </c>
    </row>
    <row r="3" spans="1:7" x14ac:dyDescent="0.2">
      <c r="A3" s="478"/>
      <c r="B3" s="478"/>
      <c r="C3" s="478"/>
      <c r="D3" s="89" t="s">
        <v>2708</v>
      </c>
    </row>
    <row r="4" spans="1:7" ht="14.85" customHeight="1" x14ac:dyDescent="0.2">
      <c r="A4" s="479">
        <v>1</v>
      </c>
      <c r="B4" s="481" t="s">
        <v>33</v>
      </c>
      <c r="C4" s="6" t="s">
        <v>34</v>
      </c>
      <c r="D4" s="91">
        <f>G4*0.95</f>
        <v>950</v>
      </c>
      <c r="F4" s="286">
        <v>1000</v>
      </c>
      <c r="G4" s="286">
        <v>1000</v>
      </c>
    </row>
    <row r="5" spans="1:7" ht="15.95" customHeight="1" x14ac:dyDescent="0.2">
      <c r="A5" s="480"/>
      <c r="B5" s="482"/>
      <c r="C5" s="6" t="s">
        <v>35</v>
      </c>
      <c r="D5" s="91">
        <f t="shared" ref="D5:D34" si="0">G5*0.95</f>
        <v>1140</v>
      </c>
      <c r="F5" s="286">
        <v>1200</v>
      </c>
      <c r="G5" s="286">
        <v>1200</v>
      </c>
    </row>
    <row r="6" spans="1:7" ht="18" customHeight="1" x14ac:dyDescent="0.2">
      <c r="A6" s="7">
        <v>2</v>
      </c>
      <c r="B6" s="92" t="s">
        <v>36</v>
      </c>
      <c r="C6" s="6" t="s">
        <v>34</v>
      </c>
      <c r="D6" s="91">
        <f t="shared" si="0"/>
        <v>950</v>
      </c>
      <c r="F6" s="286">
        <v>1000</v>
      </c>
      <c r="G6" s="286">
        <v>1000</v>
      </c>
    </row>
    <row r="7" spans="1:7" ht="16.5" customHeight="1" x14ac:dyDescent="0.2">
      <c r="A7" s="483">
        <v>3</v>
      </c>
      <c r="B7" s="481" t="s">
        <v>37</v>
      </c>
      <c r="C7" s="6" t="s">
        <v>34</v>
      </c>
      <c r="D7" s="91">
        <f t="shared" si="0"/>
        <v>950</v>
      </c>
      <c r="F7" s="286">
        <v>1000</v>
      </c>
      <c r="G7" s="286">
        <v>1000</v>
      </c>
    </row>
    <row r="8" spans="1:7" ht="15.95" customHeight="1" x14ac:dyDescent="0.2">
      <c r="A8" s="484"/>
      <c r="B8" s="482"/>
      <c r="C8" s="6" t="s">
        <v>35</v>
      </c>
      <c r="D8" s="91">
        <f t="shared" si="0"/>
        <v>1140</v>
      </c>
      <c r="F8" s="286">
        <v>1200</v>
      </c>
      <c r="G8" s="286">
        <v>1200</v>
      </c>
    </row>
    <row r="9" spans="1:7" ht="17.45" customHeight="1" x14ac:dyDescent="0.2">
      <c r="A9" s="7">
        <v>4</v>
      </c>
      <c r="B9" s="92" t="s">
        <v>38</v>
      </c>
      <c r="C9" s="6" t="s">
        <v>34</v>
      </c>
      <c r="D9" s="91">
        <f t="shared" si="0"/>
        <v>712.5</v>
      </c>
      <c r="F9" s="286">
        <v>1000</v>
      </c>
      <c r="G9" s="286">
        <v>750</v>
      </c>
    </row>
    <row r="10" spans="1:7" ht="17.45" customHeight="1" x14ac:dyDescent="0.2">
      <c r="A10" s="7">
        <v>5</v>
      </c>
      <c r="B10" s="92" t="s">
        <v>39</v>
      </c>
      <c r="C10" s="6" t="s">
        <v>34</v>
      </c>
      <c r="D10" s="91">
        <f t="shared" si="0"/>
        <v>475</v>
      </c>
      <c r="F10" s="286">
        <v>500</v>
      </c>
      <c r="G10" s="286">
        <v>500</v>
      </c>
    </row>
    <row r="11" spans="1:7" ht="17.100000000000001" customHeight="1" x14ac:dyDescent="0.2">
      <c r="A11" s="7">
        <v>6</v>
      </c>
      <c r="B11" s="92" t="s">
        <v>40</v>
      </c>
      <c r="C11" s="6" t="s">
        <v>34</v>
      </c>
      <c r="D11" s="91">
        <f t="shared" si="0"/>
        <v>950</v>
      </c>
      <c r="F11" s="286">
        <v>1000</v>
      </c>
      <c r="G11" s="286">
        <v>1000</v>
      </c>
    </row>
    <row r="12" spans="1:7" ht="17.45" customHeight="1" x14ac:dyDescent="0.2">
      <c r="A12" s="7">
        <v>7</v>
      </c>
      <c r="B12" s="92" t="s">
        <v>41</v>
      </c>
      <c r="C12" s="6" t="s">
        <v>34</v>
      </c>
      <c r="D12" s="91">
        <f t="shared" si="0"/>
        <v>712.5</v>
      </c>
      <c r="F12" s="286">
        <v>1000</v>
      </c>
      <c r="G12" s="286">
        <v>750</v>
      </c>
    </row>
    <row r="13" spans="1:7" ht="15.95" customHeight="1" x14ac:dyDescent="0.2">
      <c r="A13" s="483">
        <v>8</v>
      </c>
      <c r="B13" s="481" t="s">
        <v>42</v>
      </c>
      <c r="C13" s="6" t="s">
        <v>34</v>
      </c>
      <c r="D13" s="91">
        <f t="shared" si="0"/>
        <v>950</v>
      </c>
      <c r="F13" s="286">
        <v>1000</v>
      </c>
      <c r="G13" s="286">
        <v>1000</v>
      </c>
    </row>
    <row r="14" spans="1:7" ht="16.5" customHeight="1" x14ac:dyDescent="0.2">
      <c r="A14" s="484"/>
      <c r="B14" s="482"/>
      <c r="C14" s="6" t="s">
        <v>35</v>
      </c>
      <c r="D14" s="91">
        <f t="shared" si="0"/>
        <v>1140</v>
      </c>
      <c r="F14" s="286">
        <v>1200</v>
      </c>
      <c r="G14" s="286">
        <v>1200</v>
      </c>
    </row>
    <row r="15" spans="1:7" ht="18.75" customHeight="1" x14ac:dyDescent="0.2">
      <c r="A15" s="7">
        <v>9</v>
      </c>
      <c r="B15" s="92" t="s">
        <v>43</v>
      </c>
      <c r="C15" s="6" t="s">
        <v>34</v>
      </c>
      <c r="D15" s="91">
        <f t="shared" si="0"/>
        <v>950</v>
      </c>
      <c r="F15" s="286">
        <v>1000</v>
      </c>
      <c r="G15" s="286">
        <v>1000</v>
      </c>
    </row>
    <row r="16" spans="1:7" ht="18.2" customHeight="1" x14ac:dyDescent="0.2">
      <c r="A16" s="7">
        <v>10</v>
      </c>
      <c r="B16" s="92" t="s">
        <v>44</v>
      </c>
      <c r="C16" s="6" t="s">
        <v>34</v>
      </c>
      <c r="D16" s="91">
        <f t="shared" si="0"/>
        <v>712.5</v>
      </c>
      <c r="F16" s="286">
        <v>1000</v>
      </c>
      <c r="G16" s="286">
        <v>750</v>
      </c>
    </row>
    <row r="17" spans="1:7" ht="17.850000000000001" customHeight="1" x14ac:dyDescent="0.2">
      <c r="A17" s="7">
        <v>11</v>
      </c>
      <c r="B17" s="92" t="s">
        <v>45</v>
      </c>
      <c r="C17" s="6" t="s">
        <v>34</v>
      </c>
      <c r="D17" s="91">
        <f t="shared" si="0"/>
        <v>950</v>
      </c>
      <c r="F17" s="286">
        <v>1000</v>
      </c>
      <c r="G17" s="286">
        <v>1000</v>
      </c>
    </row>
    <row r="18" spans="1:7" ht="16.350000000000001" customHeight="1" x14ac:dyDescent="0.2">
      <c r="A18" s="485">
        <v>12</v>
      </c>
      <c r="B18" s="481" t="s">
        <v>46</v>
      </c>
      <c r="C18" s="6" t="s">
        <v>34</v>
      </c>
      <c r="D18" s="91">
        <f t="shared" si="0"/>
        <v>950</v>
      </c>
      <c r="F18" s="286">
        <v>1000</v>
      </c>
      <c r="G18" s="286">
        <v>1000</v>
      </c>
    </row>
    <row r="19" spans="1:7" ht="16.350000000000001" customHeight="1" x14ac:dyDescent="0.2">
      <c r="A19" s="486"/>
      <c r="B19" s="482"/>
      <c r="C19" s="6" t="s">
        <v>35</v>
      </c>
      <c r="D19" s="91">
        <f t="shared" si="0"/>
        <v>1140</v>
      </c>
      <c r="F19" s="286">
        <v>1200</v>
      </c>
      <c r="G19" s="286">
        <v>1200</v>
      </c>
    </row>
    <row r="20" spans="1:7" ht="16.350000000000001" customHeight="1" x14ac:dyDescent="0.2">
      <c r="A20" s="485">
        <v>13</v>
      </c>
      <c r="B20" s="481" t="s">
        <v>47</v>
      </c>
      <c r="C20" s="6" t="s">
        <v>34</v>
      </c>
      <c r="D20" s="91">
        <f t="shared" si="0"/>
        <v>712.5</v>
      </c>
      <c r="F20" s="286">
        <v>1000</v>
      </c>
      <c r="G20" s="286">
        <v>750</v>
      </c>
    </row>
    <row r="21" spans="1:7" ht="15.95" customHeight="1" x14ac:dyDescent="0.2">
      <c r="A21" s="486"/>
      <c r="B21" s="482"/>
      <c r="C21" s="6" t="s">
        <v>35</v>
      </c>
      <c r="D21" s="91">
        <f t="shared" si="0"/>
        <v>950</v>
      </c>
      <c r="F21" s="286">
        <v>1200</v>
      </c>
      <c r="G21" s="286">
        <v>1000</v>
      </c>
    </row>
    <row r="22" spans="1:7" ht="17.850000000000001" customHeight="1" x14ac:dyDescent="0.2">
      <c r="A22" s="7">
        <v>14</v>
      </c>
      <c r="B22" s="92" t="s">
        <v>48</v>
      </c>
      <c r="C22" s="6" t="s">
        <v>34</v>
      </c>
      <c r="D22" s="91">
        <f t="shared" si="0"/>
        <v>712.5</v>
      </c>
      <c r="F22" s="286">
        <v>1000</v>
      </c>
      <c r="G22" s="286">
        <v>750</v>
      </c>
    </row>
    <row r="23" spans="1:7" ht="17.850000000000001" customHeight="1" x14ac:dyDescent="0.2">
      <c r="A23" s="7">
        <v>15</v>
      </c>
      <c r="B23" s="92" t="s">
        <v>49</v>
      </c>
      <c r="C23" s="6" t="s">
        <v>34</v>
      </c>
      <c r="D23" s="91">
        <f t="shared" si="0"/>
        <v>950</v>
      </c>
      <c r="F23" s="286">
        <v>1000</v>
      </c>
      <c r="G23" s="286">
        <v>1000</v>
      </c>
    </row>
    <row r="24" spans="1:7" ht="18" customHeight="1" x14ac:dyDescent="0.2">
      <c r="A24" s="7">
        <v>16</v>
      </c>
      <c r="B24" s="92" t="s">
        <v>50</v>
      </c>
      <c r="C24" s="6" t="s">
        <v>34</v>
      </c>
      <c r="D24" s="91">
        <f t="shared" si="0"/>
        <v>712.5</v>
      </c>
      <c r="F24" s="286">
        <v>1000</v>
      </c>
      <c r="G24" s="286">
        <v>750</v>
      </c>
    </row>
    <row r="25" spans="1:7" ht="16.5" customHeight="1" x14ac:dyDescent="0.2">
      <c r="A25" s="485">
        <v>17</v>
      </c>
      <c r="B25" s="481" t="s">
        <v>51</v>
      </c>
      <c r="C25" s="6" t="s">
        <v>34</v>
      </c>
      <c r="D25" s="91">
        <f t="shared" si="0"/>
        <v>712.5</v>
      </c>
      <c r="F25" s="286">
        <v>1000</v>
      </c>
      <c r="G25" s="286">
        <v>750</v>
      </c>
    </row>
    <row r="26" spans="1:7" ht="14.85" customHeight="1" x14ac:dyDescent="0.2">
      <c r="A26" s="487"/>
      <c r="B26" s="482"/>
      <c r="C26" s="6" t="s">
        <v>35</v>
      </c>
      <c r="D26" s="91">
        <f t="shared" si="0"/>
        <v>950</v>
      </c>
      <c r="F26" s="286">
        <v>1200</v>
      </c>
      <c r="G26" s="286">
        <v>1000</v>
      </c>
    </row>
    <row r="27" spans="1:7" ht="16.350000000000001" customHeight="1" x14ac:dyDescent="0.2">
      <c r="A27" s="486"/>
      <c r="B27" s="92" t="s">
        <v>52</v>
      </c>
      <c r="C27" s="6" t="s">
        <v>34</v>
      </c>
      <c r="D27" s="91">
        <f t="shared" si="0"/>
        <v>950</v>
      </c>
      <c r="F27" s="286">
        <v>1000</v>
      </c>
      <c r="G27" s="286">
        <v>1000</v>
      </c>
    </row>
    <row r="28" spans="1:7" ht="18.2" customHeight="1" x14ac:dyDescent="0.2">
      <c r="A28" s="7">
        <v>18</v>
      </c>
      <c r="B28" s="92" t="s">
        <v>53</v>
      </c>
      <c r="C28" s="6" t="s">
        <v>34</v>
      </c>
      <c r="D28" s="91">
        <f t="shared" si="0"/>
        <v>712.5</v>
      </c>
      <c r="F28" s="286">
        <v>1000</v>
      </c>
      <c r="G28" s="286">
        <v>750</v>
      </c>
    </row>
    <row r="29" spans="1:7" ht="18" customHeight="1" x14ac:dyDescent="0.2">
      <c r="A29" s="7">
        <v>19</v>
      </c>
      <c r="B29" s="92" t="s">
        <v>54</v>
      </c>
      <c r="C29" s="6" t="s">
        <v>34</v>
      </c>
      <c r="D29" s="91">
        <f t="shared" si="0"/>
        <v>712.5</v>
      </c>
      <c r="F29" s="286">
        <v>1000</v>
      </c>
      <c r="G29" s="286">
        <v>750</v>
      </c>
    </row>
    <row r="30" spans="1:7" ht="17.25" customHeight="1" x14ac:dyDescent="0.2">
      <c r="A30" s="7">
        <v>20</v>
      </c>
      <c r="B30" s="92" t="s">
        <v>55</v>
      </c>
      <c r="C30" s="6" t="s">
        <v>34</v>
      </c>
      <c r="D30" s="91">
        <f t="shared" si="0"/>
        <v>950</v>
      </c>
      <c r="F30" s="286">
        <v>1000</v>
      </c>
      <c r="G30" s="286">
        <v>1000</v>
      </c>
    </row>
    <row r="31" spans="1:7" ht="17.45" customHeight="1" x14ac:dyDescent="0.2">
      <c r="A31" s="7">
        <v>21</v>
      </c>
      <c r="B31" s="92" t="s">
        <v>56</v>
      </c>
      <c r="C31" s="6" t="s">
        <v>34</v>
      </c>
      <c r="D31" s="91">
        <f t="shared" si="0"/>
        <v>950</v>
      </c>
      <c r="F31" s="286">
        <v>1000</v>
      </c>
      <c r="G31" s="286">
        <v>1000</v>
      </c>
    </row>
    <row r="32" spans="1:7" ht="16.350000000000001" customHeight="1" x14ac:dyDescent="0.2">
      <c r="A32" s="488">
        <v>22</v>
      </c>
      <c r="B32" s="481" t="s">
        <v>57</v>
      </c>
      <c r="C32" s="6" t="s">
        <v>34</v>
      </c>
      <c r="D32" s="91">
        <f t="shared" si="0"/>
        <v>712.5</v>
      </c>
      <c r="F32" s="286">
        <v>1000</v>
      </c>
      <c r="G32" s="286">
        <v>750</v>
      </c>
    </row>
    <row r="33" spans="1:7" ht="13.7" customHeight="1" x14ac:dyDescent="0.2">
      <c r="A33" s="489"/>
      <c r="B33" s="482"/>
      <c r="C33" s="6" t="s">
        <v>35</v>
      </c>
      <c r="D33" s="91">
        <f t="shared" si="0"/>
        <v>950</v>
      </c>
      <c r="F33" s="286">
        <v>1200</v>
      </c>
      <c r="G33" s="286">
        <v>1000</v>
      </c>
    </row>
    <row r="34" spans="1:7" ht="18.2" customHeight="1" x14ac:dyDescent="0.2">
      <c r="A34" s="7">
        <v>23</v>
      </c>
      <c r="B34" s="92" t="s">
        <v>58</v>
      </c>
      <c r="C34" s="6" t="s">
        <v>34</v>
      </c>
      <c r="D34" s="91">
        <f t="shared" si="0"/>
        <v>950</v>
      </c>
      <c r="F34" s="286">
        <v>1000</v>
      </c>
      <c r="G34" s="286">
        <v>1000</v>
      </c>
    </row>
  </sheetData>
  <sheetProtection algorithmName="SHA-512" hashValue="bgx5WRJp6hh7kvZ0qpZ4wti2AjPdhxeieboVti7ChYSigXKSF3MijDk75EZlpFa1O9/5HL32zVgiW5UB2UiUaw==" saltValue="lDYbZW1kVCTcKkx3zpuH+A==" spinCount="100000" sheet="1" objects="1" scenarios="1"/>
  <mergeCells count="18">
    <mergeCell ref="A20:A21"/>
    <mergeCell ref="B20:B21"/>
    <mergeCell ref="A25:A27"/>
    <mergeCell ref="B25:B26"/>
    <mergeCell ref="A32:A33"/>
    <mergeCell ref="B32:B33"/>
    <mergeCell ref="A7:A8"/>
    <mergeCell ref="B7:B8"/>
    <mergeCell ref="A13:A14"/>
    <mergeCell ref="B13:B14"/>
    <mergeCell ref="A18:A19"/>
    <mergeCell ref="B18:B19"/>
    <mergeCell ref="A1:D1"/>
    <mergeCell ref="A2:A3"/>
    <mergeCell ref="B2:B3"/>
    <mergeCell ref="C2:C3"/>
    <mergeCell ref="A4:A5"/>
    <mergeCell ref="B4:B5"/>
  </mergeCells>
  <pageMargins left="0.7" right="0.7" top="0.75" bottom="0.75" header="0.3" footer="0.3"/>
  <pageSetup orientation="portrait" horizontalDpi="300" verticalDpi="300" r:id="rId1"/>
  <colBreaks count="1" manualBreakCount="1">
    <brk id="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64"/>
  <sheetViews>
    <sheetView zoomScaleNormal="100" workbookViewId="0">
      <selection sqref="A1:C1"/>
    </sheetView>
  </sheetViews>
  <sheetFormatPr defaultRowHeight="12.75" x14ac:dyDescent="0.2"/>
  <cols>
    <col min="1" max="1" width="12" customWidth="1"/>
    <col min="2" max="2" width="60.1640625" bestFit="1" customWidth="1"/>
    <col min="3" max="3" width="21.1640625" customWidth="1"/>
    <col min="5" max="5" width="31.5" style="215" customWidth="1"/>
  </cols>
  <sheetData>
    <row r="1" spans="1:5" ht="18.75" customHeight="1" x14ac:dyDescent="0.2">
      <c r="A1" s="667" t="s">
        <v>2833</v>
      </c>
      <c r="B1" s="674"/>
      <c r="C1" s="674"/>
    </row>
    <row r="2" spans="1:5" ht="25.5" customHeight="1" x14ac:dyDescent="0.2">
      <c r="A2" s="168" t="s">
        <v>2821</v>
      </c>
      <c r="B2" s="168" t="s">
        <v>2790</v>
      </c>
      <c r="C2" s="168" t="s">
        <v>2735</v>
      </c>
      <c r="E2" s="307" t="s">
        <v>2797</v>
      </c>
    </row>
    <row r="3" spans="1:5" ht="12.75" customHeight="1" x14ac:dyDescent="0.2">
      <c r="A3" s="47">
        <v>1</v>
      </c>
      <c r="B3" s="32" t="s">
        <v>2173</v>
      </c>
      <c r="C3" s="145">
        <f>0.95*E3</f>
        <v>13300</v>
      </c>
      <c r="E3" s="225">
        <v>14000</v>
      </c>
    </row>
    <row r="4" spans="1:5" x14ac:dyDescent="0.2">
      <c r="A4" s="68">
        <v>2</v>
      </c>
      <c r="B4" s="86" t="s">
        <v>2834</v>
      </c>
      <c r="C4" s="145">
        <f t="shared" ref="C4:C64" si="0">0.95*E4</f>
        <v>15200</v>
      </c>
      <c r="E4" s="225">
        <v>16000</v>
      </c>
    </row>
    <row r="5" spans="1:5" ht="12.75" customHeight="1" x14ac:dyDescent="0.2">
      <c r="A5" s="47">
        <v>3</v>
      </c>
      <c r="B5" s="32" t="s">
        <v>2174</v>
      </c>
      <c r="C5" s="145">
        <f t="shared" si="0"/>
        <v>15200</v>
      </c>
      <c r="E5" s="225">
        <v>16000</v>
      </c>
    </row>
    <row r="6" spans="1:5" ht="12.75" customHeight="1" x14ac:dyDescent="0.2">
      <c r="A6" s="47">
        <v>4</v>
      </c>
      <c r="B6" s="32" t="s">
        <v>2175</v>
      </c>
      <c r="C6" s="145">
        <f t="shared" si="0"/>
        <v>17100</v>
      </c>
      <c r="E6" s="225">
        <v>18000</v>
      </c>
    </row>
    <row r="7" spans="1:5" ht="12.75" customHeight="1" x14ac:dyDescent="0.2">
      <c r="A7" s="47">
        <v>5</v>
      </c>
      <c r="B7" s="32" t="s">
        <v>2176</v>
      </c>
      <c r="C7" s="145">
        <f t="shared" si="0"/>
        <v>15200</v>
      </c>
      <c r="E7" s="225">
        <v>16000</v>
      </c>
    </row>
    <row r="8" spans="1:5" ht="12.75" customHeight="1" x14ac:dyDescent="0.2">
      <c r="A8" s="47">
        <v>6</v>
      </c>
      <c r="B8" s="32" t="s">
        <v>2177</v>
      </c>
      <c r="C8" s="145">
        <f t="shared" si="0"/>
        <v>17100</v>
      </c>
      <c r="E8" s="225">
        <v>18000</v>
      </c>
    </row>
    <row r="9" spans="1:5" ht="12.75" customHeight="1" x14ac:dyDescent="0.2">
      <c r="A9" s="47">
        <v>7</v>
      </c>
      <c r="B9" s="32" t="s">
        <v>2178</v>
      </c>
      <c r="C9" s="145">
        <f t="shared" si="0"/>
        <v>6650</v>
      </c>
      <c r="E9" s="225">
        <v>7000</v>
      </c>
    </row>
    <row r="10" spans="1:5" ht="12.75" customHeight="1" x14ac:dyDescent="0.2">
      <c r="A10" s="47">
        <v>8</v>
      </c>
      <c r="B10" s="32" t="s">
        <v>2179</v>
      </c>
      <c r="C10" s="145">
        <f t="shared" si="0"/>
        <v>13680</v>
      </c>
      <c r="E10" s="225">
        <v>14400</v>
      </c>
    </row>
    <row r="11" spans="1:5" ht="12.75" customHeight="1" x14ac:dyDescent="0.2">
      <c r="A11" s="47">
        <v>9</v>
      </c>
      <c r="B11" s="32" t="s">
        <v>2180</v>
      </c>
      <c r="C11" s="145">
        <f t="shared" si="0"/>
        <v>4750</v>
      </c>
      <c r="E11" s="225">
        <v>5000</v>
      </c>
    </row>
    <row r="12" spans="1:5" ht="12.75" customHeight="1" x14ac:dyDescent="0.2">
      <c r="A12" s="63">
        <v>10</v>
      </c>
      <c r="B12" s="32" t="s">
        <v>2181</v>
      </c>
      <c r="C12" s="145">
        <f t="shared" si="0"/>
        <v>11400</v>
      </c>
      <c r="E12" s="225">
        <v>12000</v>
      </c>
    </row>
    <row r="13" spans="1:5" ht="12.75" customHeight="1" x14ac:dyDescent="0.2">
      <c r="A13" s="63">
        <v>11</v>
      </c>
      <c r="B13" s="32" t="s">
        <v>2182</v>
      </c>
      <c r="C13" s="145">
        <f t="shared" si="0"/>
        <v>13300</v>
      </c>
      <c r="E13" s="225">
        <v>14000</v>
      </c>
    </row>
    <row r="14" spans="1:5" ht="12.75" customHeight="1" x14ac:dyDescent="0.2">
      <c r="A14" s="63">
        <v>12</v>
      </c>
      <c r="B14" s="32" t="s">
        <v>2183</v>
      </c>
      <c r="C14" s="145">
        <f t="shared" si="0"/>
        <v>6650</v>
      </c>
      <c r="E14" s="225">
        <v>7000</v>
      </c>
    </row>
    <row r="15" spans="1:5" ht="12.75" customHeight="1" x14ac:dyDescent="0.2">
      <c r="A15" s="63">
        <v>13</v>
      </c>
      <c r="B15" s="32" t="s">
        <v>2184</v>
      </c>
      <c r="C15" s="145">
        <f t="shared" si="0"/>
        <v>15200</v>
      </c>
      <c r="E15" s="225">
        <v>16000</v>
      </c>
    </row>
    <row r="16" spans="1:5" ht="12.75" customHeight="1" x14ac:dyDescent="0.2">
      <c r="A16" s="63">
        <v>14</v>
      </c>
      <c r="B16" s="32" t="s">
        <v>2185</v>
      </c>
      <c r="C16" s="145">
        <f t="shared" si="0"/>
        <v>15200</v>
      </c>
      <c r="E16" s="225">
        <v>16000</v>
      </c>
    </row>
    <row r="17" spans="1:5" ht="12.75" customHeight="1" x14ac:dyDescent="0.2">
      <c r="A17" s="63">
        <v>15</v>
      </c>
      <c r="B17" s="32" t="s">
        <v>2186</v>
      </c>
      <c r="C17" s="145">
        <f t="shared" si="0"/>
        <v>6650</v>
      </c>
      <c r="E17" s="225">
        <v>7000</v>
      </c>
    </row>
    <row r="18" spans="1:5" ht="12.75" customHeight="1" x14ac:dyDescent="0.2">
      <c r="A18" s="63">
        <v>16</v>
      </c>
      <c r="B18" s="32" t="s">
        <v>2187</v>
      </c>
      <c r="C18" s="145">
        <f t="shared" si="0"/>
        <v>6650</v>
      </c>
      <c r="E18" s="225">
        <v>7000</v>
      </c>
    </row>
    <row r="19" spans="1:5" ht="12.75" customHeight="1" x14ac:dyDescent="0.2">
      <c r="A19" s="63">
        <v>17</v>
      </c>
      <c r="B19" s="32" t="s">
        <v>2188</v>
      </c>
      <c r="C19" s="145">
        <f t="shared" si="0"/>
        <v>17100</v>
      </c>
      <c r="E19" s="225">
        <v>18000</v>
      </c>
    </row>
    <row r="20" spans="1:5" ht="12.75" customHeight="1" x14ac:dyDescent="0.2">
      <c r="A20" s="63">
        <v>18</v>
      </c>
      <c r="B20" s="32" t="s">
        <v>2189</v>
      </c>
      <c r="C20" s="145">
        <f t="shared" si="0"/>
        <v>13300</v>
      </c>
      <c r="E20" s="225">
        <v>14000</v>
      </c>
    </row>
    <row r="21" spans="1:5" ht="12.75" customHeight="1" x14ac:dyDescent="0.2">
      <c r="A21" s="63">
        <v>19</v>
      </c>
      <c r="B21" s="32" t="s">
        <v>2190</v>
      </c>
      <c r="C21" s="145">
        <f t="shared" si="0"/>
        <v>6650</v>
      </c>
      <c r="E21" s="225">
        <v>7000</v>
      </c>
    </row>
    <row r="22" spans="1:5" ht="12.75" customHeight="1" x14ac:dyDescent="0.2">
      <c r="A22" s="63">
        <v>20</v>
      </c>
      <c r="B22" s="32" t="s">
        <v>2191</v>
      </c>
      <c r="C22" s="145">
        <f t="shared" si="0"/>
        <v>5700</v>
      </c>
      <c r="E22" s="225">
        <v>6000</v>
      </c>
    </row>
    <row r="23" spans="1:5" x14ac:dyDescent="0.2">
      <c r="A23" s="64">
        <v>21</v>
      </c>
      <c r="B23" s="32" t="s">
        <v>2192</v>
      </c>
      <c r="C23" s="145">
        <f t="shared" si="0"/>
        <v>13300</v>
      </c>
      <c r="E23" s="225">
        <v>14000</v>
      </c>
    </row>
    <row r="24" spans="1:5" ht="12.75" customHeight="1" x14ac:dyDescent="0.2">
      <c r="A24" s="63">
        <v>22</v>
      </c>
      <c r="B24" s="32" t="s">
        <v>2193</v>
      </c>
      <c r="C24" s="145">
        <f t="shared" si="0"/>
        <v>6650</v>
      </c>
      <c r="E24" s="225">
        <v>7000</v>
      </c>
    </row>
    <row r="25" spans="1:5" ht="12.75" customHeight="1" x14ac:dyDescent="0.2">
      <c r="A25" s="63">
        <v>23</v>
      </c>
      <c r="B25" s="32" t="s">
        <v>2194</v>
      </c>
      <c r="C25" s="145">
        <f t="shared" si="0"/>
        <v>17100</v>
      </c>
      <c r="E25" s="225">
        <v>18000</v>
      </c>
    </row>
    <row r="26" spans="1:5" ht="12.75" customHeight="1" x14ac:dyDescent="0.2">
      <c r="A26" s="63">
        <v>24</v>
      </c>
      <c r="B26" s="32" t="s">
        <v>2195</v>
      </c>
      <c r="C26" s="145">
        <f t="shared" si="0"/>
        <v>15200</v>
      </c>
      <c r="E26" s="225">
        <v>16000</v>
      </c>
    </row>
    <row r="27" spans="1:5" ht="12.75" customHeight="1" x14ac:dyDescent="0.2">
      <c r="A27" s="63">
        <v>25</v>
      </c>
      <c r="B27" s="32" t="s">
        <v>2196</v>
      </c>
      <c r="C27" s="145">
        <f t="shared" si="0"/>
        <v>17100</v>
      </c>
      <c r="E27" s="225">
        <v>18000</v>
      </c>
    </row>
    <row r="28" spans="1:5" ht="12.75" customHeight="1" x14ac:dyDescent="0.2">
      <c r="A28" s="63">
        <v>26</v>
      </c>
      <c r="B28" s="32" t="s">
        <v>2197</v>
      </c>
      <c r="C28" s="145">
        <f t="shared" si="0"/>
        <v>15200</v>
      </c>
      <c r="E28" s="225">
        <v>16000</v>
      </c>
    </row>
    <row r="29" spans="1:5" ht="12.75" customHeight="1" x14ac:dyDescent="0.2">
      <c r="A29" s="63">
        <v>27</v>
      </c>
      <c r="B29" s="32" t="s">
        <v>2198</v>
      </c>
      <c r="C29" s="145">
        <f t="shared" si="0"/>
        <v>15200</v>
      </c>
      <c r="E29" s="225">
        <v>16000</v>
      </c>
    </row>
    <row r="30" spans="1:5" ht="12.75" customHeight="1" x14ac:dyDescent="0.2">
      <c r="A30" s="63">
        <v>28</v>
      </c>
      <c r="B30" s="32" t="s">
        <v>2199</v>
      </c>
      <c r="C30" s="145">
        <f t="shared" si="0"/>
        <v>9500</v>
      </c>
      <c r="E30" s="225">
        <v>10000</v>
      </c>
    </row>
    <row r="31" spans="1:5" ht="12.75" customHeight="1" x14ac:dyDescent="0.2">
      <c r="A31" s="63">
        <v>29</v>
      </c>
      <c r="B31" s="32" t="s">
        <v>2200</v>
      </c>
      <c r="C31" s="145">
        <f t="shared" si="0"/>
        <v>15200</v>
      </c>
      <c r="E31" s="225">
        <v>16000</v>
      </c>
    </row>
    <row r="32" spans="1:5" ht="12.75" customHeight="1" x14ac:dyDescent="0.2">
      <c r="A32" s="63">
        <v>30</v>
      </c>
      <c r="B32" s="32" t="s">
        <v>2201</v>
      </c>
      <c r="C32" s="145">
        <f t="shared" si="0"/>
        <v>3800</v>
      </c>
      <c r="E32" s="225">
        <v>4000</v>
      </c>
    </row>
    <row r="33" spans="1:5" ht="12.75" customHeight="1" x14ac:dyDescent="0.2">
      <c r="A33" s="63">
        <v>31</v>
      </c>
      <c r="B33" s="32" t="s">
        <v>2202</v>
      </c>
      <c r="C33" s="145">
        <f t="shared" si="0"/>
        <v>15200</v>
      </c>
      <c r="E33" s="225">
        <v>16000</v>
      </c>
    </row>
    <row r="34" spans="1:5" ht="12.75" customHeight="1" x14ac:dyDescent="0.2">
      <c r="A34" s="63">
        <v>32</v>
      </c>
      <c r="B34" s="32" t="s">
        <v>2203</v>
      </c>
      <c r="C34" s="145">
        <f t="shared" si="0"/>
        <v>15200</v>
      </c>
      <c r="E34" s="225">
        <v>16000</v>
      </c>
    </row>
    <row r="35" spans="1:5" ht="12.75" customHeight="1" x14ac:dyDescent="0.2">
      <c r="A35" s="63">
        <v>33</v>
      </c>
      <c r="B35" s="32" t="s">
        <v>2204</v>
      </c>
      <c r="C35" s="145">
        <f t="shared" si="0"/>
        <v>17100</v>
      </c>
      <c r="E35" s="225">
        <v>18000</v>
      </c>
    </row>
    <row r="36" spans="1:5" ht="12.75" customHeight="1" x14ac:dyDescent="0.2">
      <c r="A36" s="63">
        <v>34</v>
      </c>
      <c r="B36" s="32" t="s">
        <v>2205</v>
      </c>
      <c r="C36" s="145">
        <f t="shared" si="0"/>
        <v>13300</v>
      </c>
      <c r="E36" s="225">
        <v>14000</v>
      </c>
    </row>
    <row r="37" spans="1:5" ht="12.75" customHeight="1" x14ac:dyDescent="0.2">
      <c r="A37" s="63">
        <v>35</v>
      </c>
      <c r="B37" s="32" t="s">
        <v>2206</v>
      </c>
      <c r="C37" s="145">
        <f t="shared" si="0"/>
        <v>15200</v>
      </c>
      <c r="E37" s="225">
        <v>16000</v>
      </c>
    </row>
    <row r="38" spans="1:5" ht="12.75" customHeight="1" x14ac:dyDescent="0.2">
      <c r="A38" s="63">
        <v>36</v>
      </c>
      <c r="B38" s="32" t="s">
        <v>2207</v>
      </c>
      <c r="C38" s="145">
        <f t="shared" si="0"/>
        <v>13300</v>
      </c>
      <c r="E38" s="225">
        <v>14000</v>
      </c>
    </row>
    <row r="39" spans="1:5" ht="12.75" customHeight="1" x14ac:dyDescent="0.2">
      <c r="A39" s="63">
        <v>37</v>
      </c>
      <c r="B39" s="32" t="s">
        <v>2208</v>
      </c>
      <c r="C39" s="145">
        <f t="shared" si="0"/>
        <v>4750</v>
      </c>
      <c r="E39" s="225">
        <v>5000</v>
      </c>
    </row>
    <row r="40" spans="1:5" ht="12.75" customHeight="1" x14ac:dyDescent="0.2">
      <c r="A40" s="63">
        <v>38</v>
      </c>
      <c r="B40" s="32" t="s">
        <v>2209</v>
      </c>
      <c r="C40" s="145">
        <f t="shared" si="0"/>
        <v>6650</v>
      </c>
      <c r="E40" s="225">
        <v>7000</v>
      </c>
    </row>
    <row r="41" spans="1:5" ht="12.75" customHeight="1" x14ac:dyDescent="0.2">
      <c r="A41" s="63">
        <v>39</v>
      </c>
      <c r="B41" s="32" t="s">
        <v>2210</v>
      </c>
      <c r="C41" s="145">
        <f t="shared" si="0"/>
        <v>13300</v>
      </c>
      <c r="E41" s="225">
        <v>14000</v>
      </c>
    </row>
    <row r="42" spans="1:5" ht="12.75" customHeight="1" x14ac:dyDescent="0.2">
      <c r="A42" s="63">
        <v>40</v>
      </c>
      <c r="B42" s="32" t="s">
        <v>2211</v>
      </c>
      <c r="C42" s="145">
        <f t="shared" si="0"/>
        <v>17100</v>
      </c>
      <c r="E42" s="225">
        <v>18000</v>
      </c>
    </row>
    <row r="43" spans="1:5" ht="12.75" customHeight="1" x14ac:dyDescent="0.2">
      <c r="A43" s="63">
        <v>41</v>
      </c>
      <c r="B43" s="32" t="s">
        <v>2212</v>
      </c>
      <c r="C43" s="145">
        <f t="shared" si="0"/>
        <v>17100</v>
      </c>
      <c r="E43" s="225">
        <v>18000</v>
      </c>
    </row>
    <row r="44" spans="1:5" ht="12.75" customHeight="1" x14ac:dyDescent="0.2">
      <c r="A44" s="63">
        <v>42</v>
      </c>
      <c r="B44" s="32" t="s">
        <v>2213</v>
      </c>
      <c r="C44" s="145">
        <f t="shared" si="0"/>
        <v>13300</v>
      </c>
      <c r="E44" s="225">
        <v>14000</v>
      </c>
    </row>
    <row r="45" spans="1:5" ht="12.75" customHeight="1" x14ac:dyDescent="0.2">
      <c r="A45" s="63">
        <v>43</v>
      </c>
      <c r="B45" s="32" t="s">
        <v>2214</v>
      </c>
      <c r="C45" s="145">
        <f t="shared" si="0"/>
        <v>17100</v>
      </c>
      <c r="E45" s="225">
        <v>18000</v>
      </c>
    </row>
    <row r="46" spans="1:5" ht="12.75" customHeight="1" x14ac:dyDescent="0.2">
      <c r="A46" s="63">
        <v>44</v>
      </c>
      <c r="B46" s="32" t="s">
        <v>2215</v>
      </c>
      <c r="C46" s="145">
        <f t="shared" si="0"/>
        <v>22800</v>
      </c>
      <c r="E46" s="225">
        <v>24000</v>
      </c>
    </row>
    <row r="47" spans="1:5" ht="12.75" customHeight="1" x14ac:dyDescent="0.2">
      <c r="A47" s="63">
        <v>45</v>
      </c>
      <c r="B47" s="32" t="s">
        <v>2216</v>
      </c>
      <c r="C47" s="145">
        <f t="shared" si="0"/>
        <v>17100</v>
      </c>
      <c r="E47" s="225">
        <v>18000</v>
      </c>
    </row>
    <row r="48" spans="1:5" ht="12.75" customHeight="1" x14ac:dyDescent="0.2">
      <c r="A48" s="63">
        <v>46</v>
      </c>
      <c r="B48" s="32" t="s">
        <v>2217</v>
      </c>
      <c r="C48" s="145">
        <f t="shared" si="0"/>
        <v>15200</v>
      </c>
      <c r="E48" s="225">
        <v>16000</v>
      </c>
    </row>
    <row r="49" spans="1:5" ht="12.75" customHeight="1" x14ac:dyDescent="0.2">
      <c r="A49" s="30">
        <v>47</v>
      </c>
      <c r="B49" s="32" t="s">
        <v>2218</v>
      </c>
      <c r="C49" s="145">
        <f t="shared" si="0"/>
        <v>20900</v>
      </c>
      <c r="E49" s="225">
        <v>22000</v>
      </c>
    </row>
    <row r="50" spans="1:5" ht="12.75" customHeight="1" x14ac:dyDescent="0.2">
      <c r="A50" s="30">
        <v>48</v>
      </c>
      <c r="B50" s="32" t="s">
        <v>2219</v>
      </c>
      <c r="C50" s="145">
        <f t="shared" si="0"/>
        <v>17100</v>
      </c>
      <c r="E50" s="225">
        <v>18000</v>
      </c>
    </row>
    <row r="51" spans="1:5" ht="12.75" customHeight="1" x14ac:dyDescent="0.2">
      <c r="A51" s="30">
        <v>49</v>
      </c>
      <c r="B51" s="32" t="s">
        <v>2220</v>
      </c>
      <c r="C51" s="145">
        <f t="shared" si="0"/>
        <v>4750</v>
      </c>
      <c r="E51" s="225">
        <v>5000</v>
      </c>
    </row>
    <row r="52" spans="1:5" ht="12.75" customHeight="1" x14ac:dyDescent="0.2">
      <c r="A52" s="30">
        <v>50</v>
      </c>
      <c r="B52" s="32" t="s">
        <v>2221</v>
      </c>
      <c r="C52" s="145">
        <f t="shared" si="0"/>
        <v>11400</v>
      </c>
      <c r="E52" s="225">
        <v>12000</v>
      </c>
    </row>
    <row r="53" spans="1:5" ht="12.75" customHeight="1" x14ac:dyDescent="0.2">
      <c r="A53" s="30">
        <v>51</v>
      </c>
      <c r="B53" s="32" t="s">
        <v>2222</v>
      </c>
      <c r="C53" s="145">
        <f t="shared" si="0"/>
        <v>15200</v>
      </c>
      <c r="E53" s="225">
        <v>16000</v>
      </c>
    </row>
    <row r="54" spans="1:5" ht="12.75" customHeight="1" x14ac:dyDescent="0.2">
      <c r="A54" s="30">
        <v>52</v>
      </c>
      <c r="B54" s="32" t="s">
        <v>2223</v>
      </c>
      <c r="C54" s="145">
        <f t="shared" si="0"/>
        <v>9500</v>
      </c>
      <c r="E54" s="225">
        <v>10000</v>
      </c>
    </row>
    <row r="55" spans="1:5" ht="12.75" customHeight="1" x14ac:dyDescent="0.2">
      <c r="A55" s="30">
        <v>53</v>
      </c>
      <c r="B55" s="32" t="s">
        <v>2224</v>
      </c>
      <c r="C55" s="145">
        <f t="shared" si="0"/>
        <v>17100</v>
      </c>
      <c r="E55" s="225">
        <v>18000</v>
      </c>
    </row>
    <row r="56" spans="1:5" ht="12.75" customHeight="1" x14ac:dyDescent="0.2">
      <c r="A56" s="30">
        <v>54</v>
      </c>
      <c r="B56" s="32" t="s">
        <v>2225</v>
      </c>
      <c r="C56" s="145">
        <f t="shared" si="0"/>
        <v>6650</v>
      </c>
      <c r="E56" s="225">
        <v>7000</v>
      </c>
    </row>
    <row r="57" spans="1:5" ht="12.75" customHeight="1" x14ac:dyDescent="0.2">
      <c r="A57" s="30">
        <v>55</v>
      </c>
      <c r="B57" s="32" t="s">
        <v>2226</v>
      </c>
      <c r="C57" s="145">
        <f t="shared" si="0"/>
        <v>13300</v>
      </c>
      <c r="E57" s="225">
        <v>14000</v>
      </c>
    </row>
    <row r="58" spans="1:5" ht="12.75" customHeight="1" x14ac:dyDescent="0.2">
      <c r="A58" s="30">
        <v>56</v>
      </c>
      <c r="B58" s="32" t="s">
        <v>2227</v>
      </c>
      <c r="C58" s="145">
        <f t="shared" si="0"/>
        <v>11400</v>
      </c>
      <c r="E58" s="225">
        <v>12000</v>
      </c>
    </row>
    <row r="59" spans="1:5" ht="12.75" customHeight="1" x14ac:dyDescent="0.2">
      <c r="A59" s="30">
        <v>57</v>
      </c>
      <c r="B59" s="32" t="s">
        <v>2228</v>
      </c>
      <c r="C59" s="145">
        <f t="shared" si="0"/>
        <v>15200</v>
      </c>
      <c r="E59" s="225">
        <v>16000</v>
      </c>
    </row>
    <row r="60" spans="1:5" ht="12.75" customHeight="1" x14ac:dyDescent="0.2">
      <c r="A60" s="30">
        <v>58</v>
      </c>
      <c r="B60" s="32" t="s">
        <v>2229</v>
      </c>
      <c r="C60" s="145">
        <f t="shared" si="0"/>
        <v>19000</v>
      </c>
      <c r="E60" s="225">
        <v>20000</v>
      </c>
    </row>
    <row r="61" spans="1:5" ht="12.75" customHeight="1" x14ac:dyDescent="0.2">
      <c r="A61" s="30">
        <v>59</v>
      </c>
      <c r="B61" s="32" t="s">
        <v>2230</v>
      </c>
      <c r="C61" s="145">
        <f t="shared" si="0"/>
        <v>11400</v>
      </c>
      <c r="E61" s="225">
        <v>12000</v>
      </c>
    </row>
    <row r="62" spans="1:5" ht="12.75" customHeight="1" x14ac:dyDescent="0.2">
      <c r="A62" s="30">
        <v>60</v>
      </c>
      <c r="B62" s="32" t="s">
        <v>2231</v>
      </c>
      <c r="C62" s="145">
        <f t="shared" si="0"/>
        <v>17100</v>
      </c>
      <c r="E62" s="225">
        <v>18000</v>
      </c>
    </row>
    <row r="63" spans="1:5" ht="12.75" customHeight="1" x14ac:dyDescent="0.2">
      <c r="A63" s="30">
        <v>61</v>
      </c>
      <c r="B63" s="32" t="s">
        <v>2232</v>
      </c>
      <c r="C63" s="145">
        <f t="shared" si="0"/>
        <v>17100</v>
      </c>
      <c r="E63" s="225">
        <v>18000</v>
      </c>
    </row>
    <row r="64" spans="1:5" ht="12.75" customHeight="1" x14ac:dyDescent="0.2">
      <c r="A64" s="30">
        <v>62</v>
      </c>
      <c r="B64" s="32" t="s">
        <v>2233</v>
      </c>
      <c r="C64" s="145">
        <f t="shared" si="0"/>
        <v>13300</v>
      </c>
      <c r="E64" s="225">
        <v>14000</v>
      </c>
    </row>
  </sheetData>
  <sheetProtection algorithmName="SHA-512" hashValue="rUK2RXGKl1wiCKrxolIm7FIKLtV1+QZVemYFv5zZiJ3Q+ykVvU8rM7Sh0fCnqnQ8BTSaIT3lZOoJG2h9TUoscQ==" saltValue="PcxWY7CiYTWasv+5goSOBA==" spinCount="100000" sheet="1" objects="1" scenarios="1"/>
  <mergeCells count="1">
    <mergeCell ref="A1:C1"/>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zoomScaleNormal="100" workbookViewId="0">
      <selection activeCell="B20" sqref="B20"/>
    </sheetView>
  </sheetViews>
  <sheetFormatPr defaultRowHeight="12.75" x14ac:dyDescent="0.2"/>
  <cols>
    <col min="1" max="1" width="11.6640625" style="104" customWidth="1"/>
    <col min="2" max="2" width="68.83203125" customWidth="1"/>
    <col min="3" max="3" width="24.5" style="178" customWidth="1"/>
    <col min="4" max="4" width="9.33203125" style="53"/>
    <col min="5" max="5" width="24.5" style="215" customWidth="1"/>
    <col min="6" max="6" width="9.33203125" style="53"/>
  </cols>
  <sheetData>
    <row r="1" spans="1:5" ht="18.75" customHeight="1" x14ac:dyDescent="0.2">
      <c r="A1" s="667" t="s">
        <v>2836</v>
      </c>
      <c r="B1" s="674"/>
      <c r="C1" s="674"/>
    </row>
    <row r="2" spans="1:5" ht="24.75" customHeight="1" x14ac:dyDescent="0.2">
      <c r="A2" s="189" t="s">
        <v>2821</v>
      </c>
      <c r="B2" s="189" t="s">
        <v>2790</v>
      </c>
      <c r="C2" s="190" t="s">
        <v>2735</v>
      </c>
      <c r="E2" s="230" t="s">
        <v>2797</v>
      </c>
    </row>
    <row r="3" spans="1:5" ht="12" customHeight="1" x14ac:dyDescent="0.2">
      <c r="A3" s="196">
        <v>1</v>
      </c>
      <c r="B3" s="58" t="s">
        <v>2234</v>
      </c>
      <c r="C3" s="183">
        <f>0.95*E3</f>
        <v>28500</v>
      </c>
      <c r="E3" s="231">
        <v>30000</v>
      </c>
    </row>
    <row r="4" spans="1:5" ht="12" customHeight="1" x14ac:dyDescent="0.2">
      <c r="A4" s="196">
        <v>2</v>
      </c>
      <c r="B4" s="58" t="s">
        <v>2235</v>
      </c>
      <c r="C4" s="183">
        <f t="shared" ref="C4:C67" si="0">0.95*E4</f>
        <v>38000</v>
      </c>
      <c r="E4" s="231">
        <v>40000</v>
      </c>
    </row>
    <row r="5" spans="1:5" ht="12" customHeight="1" x14ac:dyDescent="0.2">
      <c r="A5" s="196">
        <v>3</v>
      </c>
      <c r="B5" s="58" t="s">
        <v>2236</v>
      </c>
      <c r="C5" s="183">
        <f t="shared" si="0"/>
        <v>19000</v>
      </c>
      <c r="E5" s="231">
        <v>20000</v>
      </c>
    </row>
    <row r="6" spans="1:5" ht="12" customHeight="1" x14ac:dyDescent="0.2">
      <c r="A6" s="196">
        <v>4</v>
      </c>
      <c r="B6" s="58" t="s">
        <v>2237</v>
      </c>
      <c r="C6" s="183">
        <f t="shared" si="0"/>
        <v>11400</v>
      </c>
      <c r="E6" s="231">
        <v>12000</v>
      </c>
    </row>
    <row r="7" spans="1:5" ht="12" customHeight="1" x14ac:dyDescent="0.2">
      <c r="A7" s="196">
        <v>5</v>
      </c>
      <c r="B7" s="58" t="s">
        <v>2238</v>
      </c>
      <c r="C7" s="183">
        <f t="shared" si="0"/>
        <v>9500</v>
      </c>
      <c r="E7" s="231">
        <v>10000</v>
      </c>
    </row>
    <row r="8" spans="1:5" ht="12" customHeight="1" x14ac:dyDescent="0.2">
      <c r="A8" s="196">
        <v>6</v>
      </c>
      <c r="B8" s="58" t="s">
        <v>2239</v>
      </c>
      <c r="C8" s="183">
        <f t="shared" si="0"/>
        <v>7600</v>
      </c>
      <c r="E8" s="231">
        <v>8000</v>
      </c>
    </row>
    <row r="9" spans="1:5" ht="12" customHeight="1" x14ac:dyDescent="0.2">
      <c r="A9" s="196">
        <v>7</v>
      </c>
      <c r="B9" s="58" t="s">
        <v>2240</v>
      </c>
      <c r="C9" s="183">
        <f t="shared" si="0"/>
        <v>20900</v>
      </c>
      <c r="E9" s="231">
        <v>22000</v>
      </c>
    </row>
    <row r="10" spans="1:5" ht="12" customHeight="1" x14ac:dyDescent="0.2">
      <c r="A10" s="196">
        <v>8</v>
      </c>
      <c r="B10" s="58" t="s">
        <v>2241</v>
      </c>
      <c r="C10" s="183">
        <f t="shared" si="0"/>
        <v>13300</v>
      </c>
      <c r="E10" s="231">
        <v>14000</v>
      </c>
    </row>
    <row r="11" spans="1:5" ht="12" customHeight="1" x14ac:dyDescent="0.2">
      <c r="A11" s="196">
        <v>9</v>
      </c>
      <c r="B11" s="58" t="s">
        <v>2242</v>
      </c>
      <c r="C11" s="183">
        <f t="shared" si="0"/>
        <v>20900</v>
      </c>
      <c r="E11" s="231">
        <v>22000</v>
      </c>
    </row>
    <row r="12" spans="1:5" ht="12" customHeight="1" x14ac:dyDescent="0.2">
      <c r="A12" s="196">
        <v>10</v>
      </c>
      <c r="B12" s="58" t="s">
        <v>2243</v>
      </c>
      <c r="C12" s="183">
        <f t="shared" si="0"/>
        <v>7600</v>
      </c>
      <c r="E12" s="231">
        <v>8000</v>
      </c>
    </row>
    <row r="13" spans="1:5" ht="12" customHeight="1" x14ac:dyDescent="0.2">
      <c r="A13" s="196">
        <v>11</v>
      </c>
      <c r="B13" s="58" t="s">
        <v>2244</v>
      </c>
      <c r="C13" s="183">
        <f t="shared" si="0"/>
        <v>23750</v>
      </c>
      <c r="E13" s="231">
        <v>25000</v>
      </c>
    </row>
    <row r="14" spans="1:5" ht="12" customHeight="1" x14ac:dyDescent="0.2">
      <c r="A14" s="196">
        <v>12</v>
      </c>
      <c r="B14" s="58" t="s">
        <v>2245</v>
      </c>
      <c r="C14" s="183">
        <f t="shared" si="0"/>
        <v>15200</v>
      </c>
      <c r="E14" s="231">
        <v>16000</v>
      </c>
    </row>
    <row r="15" spans="1:5" ht="12" customHeight="1" x14ac:dyDescent="0.2">
      <c r="A15" s="196">
        <v>13</v>
      </c>
      <c r="B15" s="58" t="s">
        <v>2246</v>
      </c>
      <c r="C15" s="183">
        <f t="shared" si="0"/>
        <v>19000</v>
      </c>
      <c r="E15" s="231">
        <v>20000</v>
      </c>
    </row>
    <row r="16" spans="1:5" ht="12" customHeight="1" x14ac:dyDescent="0.2">
      <c r="A16" s="196">
        <v>14</v>
      </c>
      <c r="B16" s="58" t="s">
        <v>2247</v>
      </c>
      <c r="C16" s="183">
        <f t="shared" si="0"/>
        <v>7600</v>
      </c>
      <c r="E16" s="231">
        <v>8000</v>
      </c>
    </row>
    <row r="17" spans="1:5" ht="12" customHeight="1" x14ac:dyDescent="0.2">
      <c r="A17" s="196">
        <v>15</v>
      </c>
      <c r="B17" s="58" t="s">
        <v>2248</v>
      </c>
      <c r="C17" s="183">
        <f t="shared" si="0"/>
        <v>22800</v>
      </c>
      <c r="E17" s="231">
        <v>24000</v>
      </c>
    </row>
    <row r="18" spans="1:5" x14ac:dyDescent="0.2">
      <c r="A18" s="196">
        <v>16</v>
      </c>
      <c r="B18" s="188" t="s">
        <v>2835</v>
      </c>
      <c r="C18" s="183">
        <f t="shared" si="0"/>
        <v>17100</v>
      </c>
      <c r="E18" s="231">
        <v>18000</v>
      </c>
    </row>
    <row r="19" spans="1:5" ht="12" customHeight="1" x14ac:dyDescent="0.2">
      <c r="A19" s="196">
        <v>17</v>
      </c>
      <c r="B19" s="58" t="s">
        <v>2249</v>
      </c>
      <c r="C19" s="183">
        <f t="shared" si="0"/>
        <v>22800</v>
      </c>
      <c r="E19" s="231">
        <v>24000</v>
      </c>
    </row>
    <row r="20" spans="1:5" ht="12" customHeight="1" x14ac:dyDescent="0.2">
      <c r="A20" s="196">
        <v>18</v>
      </c>
      <c r="B20" s="58" t="s">
        <v>2250</v>
      </c>
      <c r="C20" s="183">
        <f t="shared" si="0"/>
        <v>19000</v>
      </c>
      <c r="E20" s="231">
        <v>20000</v>
      </c>
    </row>
    <row r="21" spans="1:5" ht="12" customHeight="1" x14ac:dyDescent="0.2">
      <c r="A21" s="196">
        <v>19</v>
      </c>
      <c r="B21" s="58" t="s">
        <v>2251</v>
      </c>
      <c r="C21" s="183">
        <f t="shared" si="0"/>
        <v>38000</v>
      </c>
      <c r="E21" s="231">
        <v>40000</v>
      </c>
    </row>
    <row r="22" spans="1:5" ht="12" customHeight="1" x14ac:dyDescent="0.2">
      <c r="A22" s="196">
        <v>20</v>
      </c>
      <c r="B22" s="58" t="s">
        <v>2252</v>
      </c>
      <c r="C22" s="183">
        <f t="shared" si="0"/>
        <v>15200</v>
      </c>
      <c r="E22" s="231">
        <v>16000</v>
      </c>
    </row>
    <row r="23" spans="1:5" ht="12" customHeight="1" x14ac:dyDescent="0.2">
      <c r="A23" s="196">
        <v>21</v>
      </c>
      <c r="B23" s="58" t="s">
        <v>2253</v>
      </c>
      <c r="C23" s="183">
        <f t="shared" si="0"/>
        <v>5700</v>
      </c>
      <c r="E23" s="231">
        <v>6000</v>
      </c>
    </row>
    <row r="24" spans="1:5" ht="12" customHeight="1" x14ac:dyDescent="0.2">
      <c r="A24" s="196">
        <v>22</v>
      </c>
      <c r="B24" s="58" t="s">
        <v>2254</v>
      </c>
      <c r="C24" s="183">
        <f t="shared" si="0"/>
        <v>5700</v>
      </c>
      <c r="E24" s="231">
        <v>6000</v>
      </c>
    </row>
    <row r="25" spans="1:5" ht="12" customHeight="1" x14ac:dyDescent="0.2">
      <c r="A25" s="196">
        <v>23</v>
      </c>
      <c r="B25" s="58" t="s">
        <v>2255</v>
      </c>
      <c r="C25" s="183">
        <f t="shared" si="0"/>
        <v>5700</v>
      </c>
      <c r="E25" s="231">
        <v>6000</v>
      </c>
    </row>
    <row r="26" spans="1:5" ht="12" customHeight="1" x14ac:dyDescent="0.2">
      <c r="A26" s="196">
        <v>24</v>
      </c>
      <c r="B26" s="58" t="s">
        <v>2256</v>
      </c>
      <c r="C26" s="183">
        <f t="shared" si="0"/>
        <v>4750</v>
      </c>
      <c r="E26" s="231">
        <v>5000</v>
      </c>
    </row>
    <row r="27" spans="1:5" ht="12" customHeight="1" x14ac:dyDescent="0.2">
      <c r="A27" s="196">
        <v>25</v>
      </c>
      <c r="B27" s="58" t="s">
        <v>2257</v>
      </c>
      <c r="C27" s="183">
        <f t="shared" si="0"/>
        <v>20900</v>
      </c>
      <c r="E27" s="231">
        <v>22000</v>
      </c>
    </row>
    <row r="28" spans="1:5" ht="12" customHeight="1" x14ac:dyDescent="0.2">
      <c r="A28" s="196">
        <v>26</v>
      </c>
      <c r="B28" s="58" t="s">
        <v>2258</v>
      </c>
      <c r="C28" s="183">
        <f t="shared" si="0"/>
        <v>22800</v>
      </c>
      <c r="E28" s="231">
        <v>24000</v>
      </c>
    </row>
    <row r="29" spans="1:5" ht="12" customHeight="1" x14ac:dyDescent="0.2">
      <c r="A29" s="196">
        <v>27</v>
      </c>
      <c r="B29" s="58" t="s">
        <v>2259</v>
      </c>
      <c r="C29" s="183">
        <f t="shared" si="0"/>
        <v>22800</v>
      </c>
      <c r="E29" s="231">
        <v>24000</v>
      </c>
    </row>
    <row r="30" spans="1:5" ht="12" customHeight="1" x14ac:dyDescent="0.2">
      <c r="A30" s="196">
        <v>28</v>
      </c>
      <c r="B30" s="58" t="s">
        <v>2260</v>
      </c>
      <c r="C30" s="183">
        <f t="shared" si="0"/>
        <v>9500</v>
      </c>
      <c r="E30" s="231">
        <v>10000</v>
      </c>
    </row>
    <row r="31" spans="1:5" ht="12" customHeight="1" x14ac:dyDescent="0.2">
      <c r="A31" s="196">
        <v>29</v>
      </c>
      <c r="B31" s="58" t="s">
        <v>2261</v>
      </c>
      <c r="C31" s="183">
        <f t="shared" si="0"/>
        <v>17100</v>
      </c>
      <c r="E31" s="231">
        <v>18000</v>
      </c>
    </row>
    <row r="32" spans="1:5" ht="12" customHeight="1" x14ac:dyDescent="0.2">
      <c r="A32" s="196">
        <v>30</v>
      </c>
      <c r="B32" s="58" t="s">
        <v>2262</v>
      </c>
      <c r="C32" s="183">
        <f t="shared" si="0"/>
        <v>14250</v>
      </c>
      <c r="E32" s="231">
        <v>15000</v>
      </c>
    </row>
    <row r="33" spans="1:5" ht="12" customHeight="1" x14ac:dyDescent="0.2">
      <c r="A33" s="196">
        <v>31</v>
      </c>
      <c r="B33" s="58" t="s">
        <v>2263</v>
      </c>
      <c r="C33" s="183">
        <f t="shared" si="0"/>
        <v>9500</v>
      </c>
      <c r="E33" s="231">
        <v>10000</v>
      </c>
    </row>
    <row r="34" spans="1:5" ht="12" customHeight="1" x14ac:dyDescent="0.2">
      <c r="A34" s="196">
        <v>32</v>
      </c>
      <c r="B34" s="58" t="s">
        <v>2264</v>
      </c>
      <c r="C34" s="183">
        <f t="shared" si="0"/>
        <v>11400</v>
      </c>
      <c r="E34" s="231">
        <v>12000</v>
      </c>
    </row>
    <row r="35" spans="1:5" ht="12" customHeight="1" x14ac:dyDescent="0.2">
      <c r="A35" s="196">
        <v>33</v>
      </c>
      <c r="B35" s="58" t="s">
        <v>2265</v>
      </c>
      <c r="C35" s="183">
        <f t="shared" si="0"/>
        <v>9500</v>
      </c>
      <c r="E35" s="231">
        <v>10000</v>
      </c>
    </row>
    <row r="36" spans="1:5" ht="12" customHeight="1" x14ac:dyDescent="0.2">
      <c r="A36" s="196">
        <v>34</v>
      </c>
      <c r="B36" s="58" t="s">
        <v>2266</v>
      </c>
      <c r="C36" s="183">
        <f t="shared" si="0"/>
        <v>18050</v>
      </c>
      <c r="E36" s="231">
        <v>19000</v>
      </c>
    </row>
    <row r="37" spans="1:5" ht="12" customHeight="1" x14ac:dyDescent="0.2">
      <c r="A37" s="196">
        <v>35</v>
      </c>
      <c r="B37" s="58" t="s">
        <v>2267</v>
      </c>
      <c r="C37" s="183">
        <f t="shared" si="0"/>
        <v>18050</v>
      </c>
      <c r="E37" s="231">
        <v>19000</v>
      </c>
    </row>
    <row r="38" spans="1:5" ht="12" customHeight="1" x14ac:dyDescent="0.2">
      <c r="A38" s="196">
        <v>36</v>
      </c>
      <c r="B38" s="58" t="s">
        <v>2268</v>
      </c>
      <c r="C38" s="183">
        <f t="shared" si="0"/>
        <v>23750</v>
      </c>
      <c r="E38" s="231">
        <v>25000</v>
      </c>
    </row>
    <row r="39" spans="1:5" ht="12" customHeight="1" x14ac:dyDescent="0.2">
      <c r="A39" s="196">
        <v>37</v>
      </c>
      <c r="B39" s="58" t="s">
        <v>2269</v>
      </c>
      <c r="C39" s="183">
        <f t="shared" si="0"/>
        <v>17100</v>
      </c>
      <c r="E39" s="231">
        <v>18000</v>
      </c>
    </row>
    <row r="40" spans="1:5" ht="12" customHeight="1" x14ac:dyDescent="0.2">
      <c r="A40" s="196">
        <v>38</v>
      </c>
      <c r="B40" s="58" t="s">
        <v>2270</v>
      </c>
      <c r="C40" s="183">
        <f t="shared" si="0"/>
        <v>17100</v>
      </c>
      <c r="E40" s="231">
        <v>18000</v>
      </c>
    </row>
    <row r="41" spans="1:5" ht="12" customHeight="1" x14ac:dyDescent="0.2">
      <c r="A41" s="196">
        <v>39</v>
      </c>
      <c r="B41" s="58" t="s">
        <v>2271</v>
      </c>
      <c r="C41" s="183">
        <f t="shared" si="0"/>
        <v>14250</v>
      </c>
      <c r="E41" s="231">
        <v>15000</v>
      </c>
    </row>
    <row r="42" spans="1:5" ht="12" customHeight="1" x14ac:dyDescent="0.2">
      <c r="A42" s="196">
        <v>40</v>
      </c>
      <c r="B42" s="58" t="s">
        <v>2272</v>
      </c>
      <c r="C42" s="183">
        <f t="shared" si="0"/>
        <v>22800</v>
      </c>
      <c r="E42" s="231">
        <v>24000</v>
      </c>
    </row>
    <row r="43" spans="1:5" ht="12" customHeight="1" x14ac:dyDescent="0.2">
      <c r="A43" s="196">
        <v>41</v>
      </c>
      <c r="B43" s="58" t="s">
        <v>2273</v>
      </c>
      <c r="C43" s="183">
        <f t="shared" si="0"/>
        <v>29687.5</v>
      </c>
      <c r="E43" s="231">
        <v>31250</v>
      </c>
    </row>
    <row r="44" spans="1:5" ht="12" customHeight="1" x14ac:dyDescent="0.2">
      <c r="A44" s="196">
        <v>42</v>
      </c>
      <c r="B44" s="58" t="s">
        <v>2274</v>
      </c>
      <c r="C44" s="183">
        <f t="shared" si="0"/>
        <v>13300</v>
      </c>
      <c r="E44" s="231">
        <v>14000</v>
      </c>
    </row>
    <row r="45" spans="1:5" ht="12" customHeight="1" x14ac:dyDescent="0.2">
      <c r="A45" s="196">
        <v>43</v>
      </c>
      <c r="B45" s="58" t="s">
        <v>2275</v>
      </c>
      <c r="C45" s="183">
        <f t="shared" si="0"/>
        <v>7600</v>
      </c>
      <c r="E45" s="231">
        <v>8000</v>
      </c>
    </row>
    <row r="46" spans="1:5" x14ac:dyDescent="0.2">
      <c r="A46" s="196">
        <v>44</v>
      </c>
      <c r="B46" s="188" t="s">
        <v>2838</v>
      </c>
      <c r="C46" s="183">
        <f t="shared" si="0"/>
        <v>20900</v>
      </c>
      <c r="E46" s="231">
        <v>22000</v>
      </c>
    </row>
    <row r="47" spans="1:5" ht="12" customHeight="1" x14ac:dyDescent="0.2">
      <c r="A47" s="196">
        <v>45</v>
      </c>
      <c r="B47" s="58" t="s">
        <v>2276</v>
      </c>
      <c r="C47" s="183">
        <f t="shared" si="0"/>
        <v>13300</v>
      </c>
      <c r="E47" s="231">
        <v>14000</v>
      </c>
    </row>
    <row r="48" spans="1:5" ht="12" customHeight="1" x14ac:dyDescent="0.2">
      <c r="A48" s="196">
        <v>46</v>
      </c>
      <c r="B48" s="58" t="s">
        <v>2277</v>
      </c>
      <c r="C48" s="183">
        <f t="shared" si="0"/>
        <v>1140</v>
      </c>
      <c r="E48" s="231">
        <v>1200</v>
      </c>
    </row>
    <row r="49" spans="1:5" ht="12" customHeight="1" x14ac:dyDescent="0.2">
      <c r="A49" s="196">
        <v>47</v>
      </c>
      <c r="B49" s="58" t="s">
        <v>2278</v>
      </c>
      <c r="C49" s="183">
        <f t="shared" si="0"/>
        <v>19000</v>
      </c>
      <c r="E49" s="231">
        <v>20000</v>
      </c>
    </row>
    <row r="50" spans="1:5" ht="12" customHeight="1" x14ac:dyDescent="0.2">
      <c r="A50" s="196">
        <v>48</v>
      </c>
      <c r="B50" s="58" t="s">
        <v>2279</v>
      </c>
      <c r="C50" s="183">
        <f t="shared" si="0"/>
        <v>950</v>
      </c>
      <c r="E50" s="231">
        <v>1000</v>
      </c>
    </row>
    <row r="51" spans="1:5" ht="12" customHeight="1" x14ac:dyDescent="0.2">
      <c r="A51" s="196">
        <v>49</v>
      </c>
      <c r="B51" s="58" t="s">
        <v>2280</v>
      </c>
      <c r="C51" s="183">
        <f t="shared" si="0"/>
        <v>33250</v>
      </c>
      <c r="E51" s="231">
        <v>35000</v>
      </c>
    </row>
    <row r="52" spans="1:5" ht="12" customHeight="1" x14ac:dyDescent="0.2">
      <c r="A52" s="196">
        <v>50</v>
      </c>
      <c r="B52" s="58" t="s">
        <v>2281</v>
      </c>
      <c r="C52" s="183">
        <f t="shared" si="0"/>
        <v>19000</v>
      </c>
      <c r="E52" s="231">
        <v>20000</v>
      </c>
    </row>
    <row r="53" spans="1:5" ht="12" customHeight="1" x14ac:dyDescent="0.2">
      <c r="A53" s="196">
        <v>51</v>
      </c>
      <c r="B53" s="58" t="s">
        <v>2282</v>
      </c>
      <c r="C53" s="183">
        <f t="shared" si="0"/>
        <v>17100</v>
      </c>
      <c r="E53" s="231">
        <v>18000</v>
      </c>
    </row>
    <row r="54" spans="1:5" ht="12" customHeight="1" x14ac:dyDescent="0.2">
      <c r="A54" s="196">
        <v>52</v>
      </c>
      <c r="B54" s="58" t="s">
        <v>2283</v>
      </c>
      <c r="C54" s="183">
        <f t="shared" si="0"/>
        <v>17100</v>
      </c>
      <c r="E54" s="231">
        <v>18000</v>
      </c>
    </row>
    <row r="55" spans="1:5" ht="12" customHeight="1" x14ac:dyDescent="0.2">
      <c r="A55" s="196">
        <v>53</v>
      </c>
      <c r="B55" s="58" t="s">
        <v>2284</v>
      </c>
      <c r="C55" s="183">
        <f t="shared" si="0"/>
        <v>14250</v>
      </c>
      <c r="E55" s="231">
        <v>15000</v>
      </c>
    </row>
    <row r="56" spans="1:5" ht="12" customHeight="1" x14ac:dyDescent="0.2">
      <c r="A56" s="196">
        <v>54</v>
      </c>
      <c r="B56" s="58" t="s">
        <v>2285</v>
      </c>
      <c r="C56" s="183">
        <f t="shared" si="0"/>
        <v>17100</v>
      </c>
      <c r="E56" s="231">
        <v>18000</v>
      </c>
    </row>
    <row r="57" spans="1:5" ht="12" customHeight="1" x14ac:dyDescent="0.2">
      <c r="A57" s="196">
        <v>55</v>
      </c>
      <c r="B57" s="58" t="s">
        <v>2286</v>
      </c>
      <c r="C57" s="183">
        <f t="shared" si="0"/>
        <v>9500</v>
      </c>
      <c r="E57" s="231">
        <v>10000</v>
      </c>
    </row>
    <row r="58" spans="1:5" ht="12" customHeight="1" x14ac:dyDescent="0.2">
      <c r="A58" s="196">
        <v>56</v>
      </c>
      <c r="B58" s="58" t="s">
        <v>2287</v>
      </c>
      <c r="C58" s="183">
        <f t="shared" si="0"/>
        <v>19000</v>
      </c>
      <c r="E58" s="231">
        <v>20000</v>
      </c>
    </row>
    <row r="59" spans="1:5" ht="12" customHeight="1" x14ac:dyDescent="0.2">
      <c r="A59" s="196">
        <v>57</v>
      </c>
      <c r="B59" s="58" t="s">
        <v>2288</v>
      </c>
      <c r="C59" s="183">
        <f t="shared" si="0"/>
        <v>9500</v>
      </c>
      <c r="E59" s="231">
        <v>10000</v>
      </c>
    </row>
    <row r="60" spans="1:5" ht="12" customHeight="1" x14ac:dyDescent="0.2">
      <c r="A60" s="196">
        <v>58</v>
      </c>
      <c r="B60" s="58" t="s">
        <v>2289</v>
      </c>
      <c r="C60" s="183">
        <f t="shared" si="0"/>
        <v>14250</v>
      </c>
      <c r="E60" s="231">
        <v>15000</v>
      </c>
    </row>
    <row r="61" spans="1:5" x14ac:dyDescent="0.2">
      <c r="A61" s="196">
        <v>59</v>
      </c>
      <c r="B61" s="188" t="s">
        <v>2837</v>
      </c>
      <c r="C61" s="183">
        <f t="shared" si="0"/>
        <v>7600</v>
      </c>
      <c r="E61" s="231">
        <v>8000</v>
      </c>
    </row>
    <row r="62" spans="1:5" ht="12" customHeight="1" x14ac:dyDescent="0.2">
      <c r="A62" s="196">
        <v>60</v>
      </c>
      <c r="B62" s="58" t="s">
        <v>2290</v>
      </c>
      <c r="C62" s="183">
        <f t="shared" si="0"/>
        <v>9500</v>
      </c>
      <c r="E62" s="231">
        <v>10000</v>
      </c>
    </row>
    <row r="63" spans="1:5" ht="12" customHeight="1" x14ac:dyDescent="0.2">
      <c r="A63" s="196">
        <v>61</v>
      </c>
      <c r="B63" s="58" t="s">
        <v>2291</v>
      </c>
      <c r="C63" s="183">
        <f t="shared" si="0"/>
        <v>5700</v>
      </c>
      <c r="E63" s="231">
        <v>6000</v>
      </c>
    </row>
    <row r="64" spans="1:5" ht="12" customHeight="1" x14ac:dyDescent="0.2">
      <c r="A64" s="196">
        <v>62</v>
      </c>
      <c r="B64" s="58" t="s">
        <v>2292</v>
      </c>
      <c r="C64" s="183">
        <f t="shared" si="0"/>
        <v>19000</v>
      </c>
      <c r="E64" s="231">
        <v>20000</v>
      </c>
    </row>
    <row r="65" spans="1:5" ht="12" customHeight="1" x14ac:dyDescent="0.2">
      <c r="A65" s="196">
        <v>63</v>
      </c>
      <c r="B65" s="58" t="s">
        <v>2293</v>
      </c>
      <c r="C65" s="183">
        <f t="shared" si="0"/>
        <v>28500</v>
      </c>
      <c r="E65" s="231">
        <v>30000</v>
      </c>
    </row>
    <row r="66" spans="1:5" ht="12" customHeight="1" x14ac:dyDescent="0.2">
      <c r="A66" s="196">
        <v>64</v>
      </c>
      <c r="B66" s="58" t="s">
        <v>2294</v>
      </c>
      <c r="C66" s="183">
        <f t="shared" si="0"/>
        <v>28500</v>
      </c>
      <c r="E66" s="231">
        <v>30000</v>
      </c>
    </row>
    <row r="67" spans="1:5" ht="12" customHeight="1" x14ac:dyDescent="0.2">
      <c r="A67" s="196">
        <v>65</v>
      </c>
      <c r="B67" s="58" t="s">
        <v>2295</v>
      </c>
      <c r="C67" s="183">
        <f t="shared" si="0"/>
        <v>15200</v>
      </c>
      <c r="E67" s="231">
        <v>16000</v>
      </c>
    </row>
    <row r="68" spans="1:5" ht="12" customHeight="1" x14ac:dyDescent="0.2">
      <c r="A68" s="196">
        <v>66</v>
      </c>
      <c r="B68" s="58" t="s">
        <v>2296</v>
      </c>
      <c r="C68" s="183">
        <f t="shared" ref="C68:C105" si="1">0.95*E68</f>
        <v>19000</v>
      </c>
      <c r="E68" s="231">
        <v>20000</v>
      </c>
    </row>
    <row r="69" spans="1:5" ht="12" customHeight="1" x14ac:dyDescent="0.2">
      <c r="A69" s="196">
        <v>67</v>
      </c>
      <c r="B69" s="58" t="s">
        <v>2297</v>
      </c>
      <c r="C69" s="183">
        <f t="shared" si="1"/>
        <v>9500</v>
      </c>
      <c r="E69" s="231">
        <v>10000</v>
      </c>
    </row>
    <row r="70" spans="1:5" ht="12" customHeight="1" x14ac:dyDescent="0.2">
      <c r="A70" s="196">
        <v>68</v>
      </c>
      <c r="B70" s="58" t="s">
        <v>2298</v>
      </c>
      <c r="C70" s="183">
        <f t="shared" si="1"/>
        <v>14250</v>
      </c>
      <c r="E70" s="231">
        <v>15000</v>
      </c>
    </row>
    <row r="71" spans="1:5" ht="12" customHeight="1" x14ac:dyDescent="0.2">
      <c r="A71" s="196">
        <v>69</v>
      </c>
      <c r="B71" s="58" t="s">
        <v>2299</v>
      </c>
      <c r="C71" s="183">
        <f t="shared" si="1"/>
        <v>9500</v>
      </c>
      <c r="E71" s="231">
        <v>10000</v>
      </c>
    </row>
    <row r="72" spans="1:5" ht="12" customHeight="1" x14ac:dyDescent="0.2">
      <c r="A72" s="196">
        <v>70</v>
      </c>
      <c r="B72" s="58" t="s">
        <v>2300</v>
      </c>
      <c r="C72" s="183">
        <f t="shared" si="1"/>
        <v>14250</v>
      </c>
      <c r="E72" s="231">
        <v>15000</v>
      </c>
    </row>
    <row r="73" spans="1:5" ht="12" customHeight="1" x14ac:dyDescent="0.2">
      <c r="A73" s="196">
        <v>71</v>
      </c>
      <c r="B73" s="58" t="s">
        <v>2301</v>
      </c>
      <c r="C73" s="183">
        <f t="shared" si="1"/>
        <v>28500</v>
      </c>
      <c r="E73" s="231">
        <v>30000</v>
      </c>
    </row>
    <row r="74" spans="1:5" ht="12" customHeight="1" x14ac:dyDescent="0.2">
      <c r="A74" s="196">
        <v>72</v>
      </c>
      <c r="B74" s="58" t="s">
        <v>2302</v>
      </c>
      <c r="C74" s="183">
        <f t="shared" si="1"/>
        <v>6650</v>
      </c>
      <c r="E74" s="231">
        <v>7000</v>
      </c>
    </row>
    <row r="75" spans="1:5" ht="12" customHeight="1" x14ac:dyDescent="0.2">
      <c r="A75" s="196">
        <v>73</v>
      </c>
      <c r="B75" s="58" t="s">
        <v>2303</v>
      </c>
      <c r="C75" s="183">
        <f t="shared" si="1"/>
        <v>41787.65</v>
      </c>
      <c r="E75" s="231">
        <v>43987</v>
      </c>
    </row>
    <row r="76" spans="1:5" ht="12" customHeight="1" x14ac:dyDescent="0.2">
      <c r="A76" s="196">
        <v>74</v>
      </c>
      <c r="B76" s="58" t="s">
        <v>2304</v>
      </c>
      <c r="C76" s="183">
        <f t="shared" si="1"/>
        <v>7600</v>
      </c>
      <c r="E76" s="231">
        <v>8000</v>
      </c>
    </row>
    <row r="77" spans="1:5" ht="12" customHeight="1" x14ac:dyDescent="0.2">
      <c r="A77" s="196">
        <v>75</v>
      </c>
      <c r="B77" s="58" t="s">
        <v>2305</v>
      </c>
      <c r="C77" s="183">
        <f t="shared" si="1"/>
        <v>28500</v>
      </c>
      <c r="E77" s="231">
        <v>30000</v>
      </c>
    </row>
    <row r="78" spans="1:5" ht="12" customHeight="1" x14ac:dyDescent="0.2">
      <c r="A78" s="196">
        <v>76</v>
      </c>
      <c r="B78" s="58" t="s">
        <v>2306</v>
      </c>
      <c r="C78" s="183">
        <f t="shared" si="1"/>
        <v>18050</v>
      </c>
      <c r="E78" s="231">
        <v>19000</v>
      </c>
    </row>
    <row r="79" spans="1:5" ht="12" customHeight="1" x14ac:dyDescent="0.2">
      <c r="A79" s="196">
        <v>77</v>
      </c>
      <c r="B79" s="58" t="s">
        <v>2307</v>
      </c>
      <c r="C79" s="183">
        <f t="shared" si="1"/>
        <v>7600</v>
      </c>
      <c r="E79" s="231">
        <v>8000</v>
      </c>
    </row>
    <row r="80" spans="1:5" ht="12" customHeight="1" x14ac:dyDescent="0.2">
      <c r="A80" s="196">
        <v>78</v>
      </c>
      <c r="B80" s="58" t="s">
        <v>2308</v>
      </c>
      <c r="C80" s="183">
        <f t="shared" si="1"/>
        <v>3800</v>
      </c>
      <c r="E80" s="231">
        <v>4000</v>
      </c>
    </row>
    <row r="81" spans="1:5" ht="12" customHeight="1" x14ac:dyDescent="0.2">
      <c r="A81" s="196">
        <v>79</v>
      </c>
      <c r="B81" s="58" t="s">
        <v>2309</v>
      </c>
      <c r="C81" s="183">
        <f t="shared" si="1"/>
        <v>27550</v>
      </c>
      <c r="E81" s="231">
        <v>29000</v>
      </c>
    </row>
    <row r="82" spans="1:5" ht="12" customHeight="1" x14ac:dyDescent="0.2">
      <c r="A82" s="196">
        <v>80</v>
      </c>
      <c r="B82" s="58" t="s">
        <v>2310</v>
      </c>
      <c r="C82" s="183">
        <f t="shared" si="1"/>
        <v>20900</v>
      </c>
      <c r="E82" s="231">
        <v>22000</v>
      </c>
    </row>
    <row r="83" spans="1:5" ht="12" customHeight="1" x14ac:dyDescent="0.2">
      <c r="A83" s="196">
        <v>81</v>
      </c>
      <c r="B83" s="58" t="s">
        <v>2311</v>
      </c>
      <c r="C83" s="183">
        <f t="shared" si="1"/>
        <v>24700</v>
      </c>
      <c r="E83" s="231">
        <v>26000</v>
      </c>
    </row>
    <row r="84" spans="1:5" ht="12" customHeight="1" x14ac:dyDescent="0.2">
      <c r="A84" s="196">
        <v>82</v>
      </c>
      <c r="B84" s="58" t="s">
        <v>2312</v>
      </c>
      <c r="C84" s="183">
        <f t="shared" si="1"/>
        <v>13300</v>
      </c>
      <c r="E84" s="231">
        <v>14000</v>
      </c>
    </row>
    <row r="85" spans="1:5" ht="12" customHeight="1" x14ac:dyDescent="0.2">
      <c r="A85" s="196">
        <v>83</v>
      </c>
      <c r="B85" s="58" t="s">
        <v>2313</v>
      </c>
      <c r="C85" s="183">
        <f t="shared" si="1"/>
        <v>13300</v>
      </c>
      <c r="E85" s="231">
        <v>14000</v>
      </c>
    </row>
    <row r="86" spans="1:5" ht="12" customHeight="1" x14ac:dyDescent="0.2">
      <c r="A86" s="196">
        <v>84</v>
      </c>
      <c r="B86" s="58" t="s">
        <v>2314</v>
      </c>
      <c r="C86" s="183">
        <f t="shared" si="1"/>
        <v>9500</v>
      </c>
      <c r="E86" s="231">
        <v>10000</v>
      </c>
    </row>
    <row r="87" spans="1:5" ht="12" customHeight="1" x14ac:dyDescent="0.2">
      <c r="A87" s="196">
        <v>85</v>
      </c>
      <c r="B87" s="58" t="s">
        <v>2315</v>
      </c>
      <c r="C87" s="183">
        <f t="shared" si="1"/>
        <v>14250</v>
      </c>
      <c r="E87" s="231">
        <v>15000</v>
      </c>
    </row>
    <row r="88" spans="1:5" ht="12" customHeight="1" x14ac:dyDescent="0.2">
      <c r="A88" s="196">
        <v>86</v>
      </c>
      <c r="B88" s="58" t="s">
        <v>2316</v>
      </c>
      <c r="C88" s="183">
        <f t="shared" si="1"/>
        <v>9500</v>
      </c>
      <c r="E88" s="231">
        <v>10000</v>
      </c>
    </row>
    <row r="89" spans="1:5" ht="12" customHeight="1" x14ac:dyDescent="0.2">
      <c r="A89" s="196">
        <v>87</v>
      </c>
      <c r="B89" s="58" t="s">
        <v>2317</v>
      </c>
      <c r="C89" s="183">
        <f t="shared" si="1"/>
        <v>9500</v>
      </c>
      <c r="E89" s="231">
        <v>10000</v>
      </c>
    </row>
    <row r="90" spans="1:5" ht="12" customHeight="1" x14ac:dyDescent="0.2">
      <c r="A90" s="196">
        <v>88</v>
      </c>
      <c r="B90" s="58" t="s">
        <v>2318</v>
      </c>
      <c r="C90" s="183">
        <f t="shared" si="1"/>
        <v>13300</v>
      </c>
      <c r="E90" s="231">
        <v>14000</v>
      </c>
    </row>
    <row r="91" spans="1:5" ht="12" customHeight="1" x14ac:dyDescent="0.2">
      <c r="A91" s="196">
        <v>89</v>
      </c>
      <c r="B91" s="58" t="s">
        <v>2319</v>
      </c>
      <c r="C91" s="183">
        <f t="shared" si="1"/>
        <v>45600</v>
      </c>
      <c r="E91" s="231">
        <v>48000</v>
      </c>
    </row>
    <row r="92" spans="1:5" ht="12" customHeight="1" x14ac:dyDescent="0.2">
      <c r="A92" s="196">
        <v>90</v>
      </c>
      <c r="B92" s="58" t="s">
        <v>2320</v>
      </c>
      <c r="C92" s="183">
        <f t="shared" si="1"/>
        <v>5700</v>
      </c>
      <c r="E92" s="231">
        <v>6000</v>
      </c>
    </row>
    <row r="93" spans="1:5" ht="12" customHeight="1" x14ac:dyDescent="0.2">
      <c r="A93" s="196">
        <v>91</v>
      </c>
      <c r="B93" s="58" t="s">
        <v>2321</v>
      </c>
      <c r="C93" s="183">
        <f t="shared" si="1"/>
        <v>13300</v>
      </c>
      <c r="E93" s="231">
        <v>14000</v>
      </c>
    </row>
    <row r="94" spans="1:5" ht="12" customHeight="1" x14ac:dyDescent="0.2">
      <c r="A94" s="196">
        <v>92</v>
      </c>
      <c r="B94" s="58" t="s">
        <v>2322</v>
      </c>
      <c r="C94" s="183">
        <f t="shared" si="1"/>
        <v>11400</v>
      </c>
      <c r="E94" s="231">
        <v>12000</v>
      </c>
    </row>
    <row r="95" spans="1:5" ht="12" customHeight="1" x14ac:dyDescent="0.2">
      <c r="A95" s="196">
        <v>93</v>
      </c>
      <c r="B95" s="58" t="s">
        <v>2323</v>
      </c>
      <c r="C95" s="183">
        <f t="shared" si="1"/>
        <v>11400</v>
      </c>
      <c r="E95" s="231">
        <v>12000</v>
      </c>
    </row>
    <row r="96" spans="1:5" ht="12" customHeight="1" x14ac:dyDescent="0.2">
      <c r="A96" s="196">
        <v>94</v>
      </c>
      <c r="B96" s="58" t="s">
        <v>2324</v>
      </c>
      <c r="C96" s="183">
        <f t="shared" si="1"/>
        <v>9500</v>
      </c>
      <c r="E96" s="231">
        <v>10000</v>
      </c>
    </row>
    <row r="97" spans="1:5" ht="12" customHeight="1" x14ac:dyDescent="0.2">
      <c r="A97" s="196">
        <v>95</v>
      </c>
      <c r="B97" s="58" t="s">
        <v>2325</v>
      </c>
      <c r="C97" s="183">
        <f t="shared" si="1"/>
        <v>13300</v>
      </c>
      <c r="E97" s="231">
        <v>14000</v>
      </c>
    </row>
    <row r="98" spans="1:5" ht="12" customHeight="1" x14ac:dyDescent="0.2">
      <c r="A98" s="196">
        <v>96</v>
      </c>
      <c r="B98" s="58" t="s">
        <v>2326</v>
      </c>
      <c r="C98" s="183">
        <f t="shared" si="1"/>
        <v>11400</v>
      </c>
      <c r="E98" s="231">
        <v>12000</v>
      </c>
    </row>
    <row r="99" spans="1:5" ht="12" customHeight="1" x14ac:dyDescent="0.2">
      <c r="A99" s="196">
        <v>97</v>
      </c>
      <c r="B99" s="58" t="s">
        <v>2327</v>
      </c>
      <c r="C99" s="183">
        <f t="shared" si="1"/>
        <v>13300</v>
      </c>
      <c r="E99" s="231">
        <v>14000</v>
      </c>
    </row>
    <row r="100" spans="1:5" ht="12" customHeight="1" x14ac:dyDescent="0.2">
      <c r="A100" s="196">
        <v>98</v>
      </c>
      <c r="B100" s="58" t="s">
        <v>2328</v>
      </c>
      <c r="C100" s="183">
        <f t="shared" si="1"/>
        <v>13300</v>
      </c>
      <c r="E100" s="231">
        <v>14000</v>
      </c>
    </row>
    <row r="101" spans="1:5" ht="12" customHeight="1" x14ac:dyDescent="0.2">
      <c r="A101" s="196">
        <v>99</v>
      </c>
      <c r="B101" s="58" t="s">
        <v>2329</v>
      </c>
      <c r="C101" s="183">
        <f t="shared" si="1"/>
        <v>11400</v>
      </c>
      <c r="E101" s="231">
        <v>12000</v>
      </c>
    </row>
    <row r="102" spans="1:5" ht="12" customHeight="1" x14ac:dyDescent="0.2">
      <c r="A102" s="196">
        <v>100</v>
      </c>
      <c r="B102" s="58" t="s">
        <v>2330</v>
      </c>
      <c r="C102" s="183">
        <f t="shared" si="1"/>
        <v>11400</v>
      </c>
      <c r="E102" s="231">
        <v>12000</v>
      </c>
    </row>
    <row r="103" spans="1:5" ht="12" customHeight="1" x14ac:dyDescent="0.2">
      <c r="A103" s="196">
        <v>101</v>
      </c>
      <c r="B103" s="58" t="s">
        <v>2331</v>
      </c>
      <c r="C103" s="183">
        <f t="shared" si="1"/>
        <v>18050</v>
      </c>
      <c r="E103" s="231">
        <v>19000</v>
      </c>
    </row>
    <row r="104" spans="1:5" ht="12" customHeight="1" x14ac:dyDescent="0.2">
      <c r="A104" s="196">
        <v>102</v>
      </c>
      <c r="B104" s="58" t="s">
        <v>2332</v>
      </c>
      <c r="C104" s="183">
        <f t="shared" si="1"/>
        <v>9500</v>
      </c>
      <c r="E104" s="231">
        <v>10000</v>
      </c>
    </row>
    <row r="105" spans="1:5" ht="12.6" customHeight="1" x14ac:dyDescent="0.2">
      <c r="A105" s="196">
        <v>103</v>
      </c>
      <c r="B105" s="58" t="s">
        <v>2333</v>
      </c>
      <c r="C105" s="183">
        <f t="shared" si="1"/>
        <v>7600</v>
      </c>
      <c r="E105" s="231">
        <v>8000</v>
      </c>
    </row>
    <row r="106" spans="1:5" ht="25.5" customHeight="1" x14ac:dyDescent="0.2">
      <c r="A106" s="680" t="s">
        <v>2334</v>
      </c>
      <c r="B106" s="680"/>
      <c r="C106" s="680"/>
    </row>
    <row r="107" spans="1:5" x14ac:dyDescent="0.2">
      <c r="A107" s="197">
        <v>1</v>
      </c>
      <c r="B107" s="193" t="s">
        <v>2839</v>
      </c>
      <c r="C107" s="183" t="s">
        <v>2714</v>
      </c>
      <c r="E107" s="232" t="s">
        <v>2714</v>
      </c>
    </row>
    <row r="108" spans="1:5" x14ac:dyDescent="0.2">
      <c r="A108" s="197">
        <v>2</v>
      </c>
      <c r="B108" s="194" t="s">
        <v>2843</v>
      </c>
      <c r="C108" s="183">
        <f t="shared" ref="C108:C109" si="2">0.95*E108</f>
        <v>14250</v>
      </c>
      <c r="E108" s="232">
        <v>15000</v>
      </c>
    </row>
    <row r="109" spans="1:5" x14ac:dyDescent="0.2">
      <c r="A109" s="197">
        <v>3</v>
      </c>
      <c r="B109" s="193" t="s">
        <v>2844</v>
      </c>
      <c r="C109" s="183">
        <f t="shared" si="2"/>
        <v>2850</v>
      </c>
      <c r="E109" s="232">
        <v>3000</v>
      </c>
    </row>
    <row r="110" spans="1:5" x14ac:dyDescent="0.2">
      <c r="A110" s="197">
        <v>4</v>
      </c>
      <c r="B110" s="193" t="s">
        <v>2840</v>
      </c>
      <c r="C110" s="183" t="s">
        <v>2714</v>
      </c>
      <c r="E110" s="232" t="s">
        <v>2714</v>
      </c>
    </row>
    <row r="111" spans="1:5" x14ac:dyDescent="0.2">
      <c r="A111" s="681">
        <v>5</v>
      </c>
      <c r="B111" s="193" t="s">
        <v>2841</v>
      </c>
      <c r="C111" s="183" t="s">
        <v>2714</v>
      </c>
      <c r="E111" s="232" t="s">
        <v>2714</v>
      </c>
    </row>
    <row r="112" spans="1:5" x14ac:dyDescent="0.2">
      <c r="A112" s="682"/>
      <c r="B112" s="195" t="s">
        <v>2845</v>
      </c>
      <c r="C112" s="183">
        <f t="shared" ref="C112" si="3">0.95*E112</f>
        <v>2280</v>
      </c>
      <c r="E112" s="232">
        <v>2400</v>
      </c>
    </row>
    <row r="113" spans="1:5" ht="22.5" x14ac:dyDescent="0.2">
      <c r="A113" s="197">
        <v>6</v>
      </c>
      <c r="B113" s="194" t="s">
        <v>2846</v>
      </c>
      <c r="C113" s="183" t="s">
        <v>2714</v>
      </c>
      <c r="E113" s="232" t="s">
        <v>2714</v>
      </c>
    </row>
    <row r="114" spans="1:5" ht="22.5" customHeight="1" x14ac:dyDescent="0.2">
      <c r="A114" s="197">
        <v>7</v>
      </c>
      <c r="B114" s="192" t="s">
        <v>2335</v>
      </c>
      <c r="C114" s="183" t="s">
        <v>2714</v>
      </c>
      <c r="E114" s="232" t="s">
        <v>2714</v>
      </c>
    </row>
    <row r="115" spans="1:5" ht="22.5" x14ac:dyDescent="0.2">
      <c r="A115" s="197">
        <v>8</v>
      </c>
      <c r="B115" s="191" t="s">
        <v>2336</v>
      </c>
      <c r="C115" s="183" t="s">
        <v>2714</v>
      </c>
      <c r="E115" s="232" t="s">
        <v>2714</v>
      </c>
    </row>
    <row r="116" spans="1:5" ht="27.75" customHeight="1" x14ac:dyDescent="0.2">
      <c r="A116" s="197">
        <v>9</v>
      </c>
      <c r="B116" s="191" t="s">
        <v>2337</v>
      </c>
      <c r="C116" s="183" t="s">
        <v>2714</v>
      </c>
      <c r="E116" s="232" t="s">
        <v>2714</v>
      </c>
    </row>
    <row r="117" spans="1:5" ht="37.5" customHeight="1" x14ac:dyDescent="0.2">
      <c r="A117" s="197">
        <v>10</v>
      </c>
      <c r="B117" s="194" t="s">
        <v>2842</v>
      </c>
      <c r="C117" s="183" t="s">
        <v>2714</v>
      </c>
      <c r="E117" s="232" t="s">
        <v>2714</v>
      </c>
    </row>
  </sheetData>
  <sheetProtection algorithmName="SHA-512" hashValue="s1DWiUtC37aF8CXbdIiI7r8n26TvgvUKz7zxKKRF6y7/dFDkQh5V9UdAFQQPfRK/uFM19uHXeyIVkP9dR6Kkkg==" saltValue="zL9pOt/E4xNs3ORkGEZAcQ==" spinCount="100000" sheet="1" objects="1" scenarios="1"/>
  <mergeCells count="3">
    <mergeCell ref="A1:C1"/>
    <mergeCell ref="A106:C106"/>
    <mergeCell ref="A111:A112"/>
  </mergeCells>
  <pageMargins left="0.7" right="0.7" top="0.75" bottom="0.75" header="0.3" footer="0.3"/>
  <pageSetup paperSize="9" scale="93" orientation="portrait" verticalDpi="0" r:id="rId1"/>
  <colBreaks count="1" manualBreakCount="1">
    <brk id="3"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zoomScaleNormal="100" workbookViewId="0">
      <selection sqref="A1:C1"/>
    </sheetView>
  </sheetViews>
  <sheetFormatPr defaultRowHeight="12.75" x14ac:dyDescent="0.2"/>
  <cols>
    <col min="1" max="1" width="11.5" customWidth="1"/>
    <col min="2" max="2" width="70.5" customWidth="1"/>
    <col min="3" max="3" width="24.6640625" style="178" customWidth="1"/>
    <col min="4" max="4" width="9.33203125" style="53"/>
    <col min="5" max="5" width="24.6640625" style="215" customWidth="1"/>
    <col min="6" max="6" width="9.33203125" style="53"/>
  </cols>
  <sheetData>
    <row r="1" spans="1:5" ht="16.5" customHeight="1" x14ac:dyDescent="0.2">
      <c r="A1" s="667" t="s">
        <v>2847</v>
      </c>
      <c r="B1" s="674"/>
      <c r="C1" s="674"/>
    </row>
    <row r="2" spans="1:5" ht="25.5" customHeight="1" x14ac:dyDescent="0.2">
      <c r="A2" s="189" t="s">
        <v>2821</v>
      </c>
      <c r="B2" s="189" t="s">
        <v>2790</v>
      </c>
      <c r="C2" s="190" t="s">
        <v>2735</v>
      </c>
      <c r="E2" s="229" t="s">
        <v>2735</v>
      </c>
    </row>
    <row r="3" spans="1:5" ht="12" customHeight="1" x14ac:dyDescent="0.2">
      <c r="A3" s="29">
        <v>1</v>
      </c>
      <c r="B3" s="13" t="s">
        <v>2338</v>
      </c>
      <c r="C3" s="198">
        <f>0.95*E3</f>
        <v>18050</v>
      </c>
      <c r="E3" s="227">
        <v>19000</v>
      </c>
    </row>
    <row r="4" spans="1:5" ht="12" customHeight="1" x14ac:dyDescent="0.2">
      <c r="A4" s="29">
        <v>2</v>
      </c>
      <c r="B4" s="13" t="s">
        <v>2339</v>
      </c>
      <c r="C4" s="198">
        <f t="shared" ref="C4:C67" si="0">0.95*E4</f>
        <v>18050</v>
      </c>
      <c r="E4" s="227">
        <v>19000</v>
      </c>
    </row>
    <row r="5" spans="1:5" ht="12" customHeight="1" x14ac:dyDescent="0.2">
      <c r="A5" s="29">
        <v>3</v>
      </c>
      <c r="B5" s="13" t="s">
        <v>2340</v>
      </c>
      <c r="C5" s="198">
        <f t="shared" si="0"/>
        <v>18050</v>
      </c>
      <c r="E5" s="227">
        <v>19000</v>
      </c>
    </row>
    <row r="6" spans="1:5" ht="12" customHeight="1" x14ac:dyDescent="0.2">
      <c r="A6" s="29">
        <v>4</v>
      </c>
      <c r="B6" s="13" t="s">
        <v>2341</v>
      </c>
      <c r="C6" s="198">
        <f t="shared" si="0"/>
        <v>8550</v>
      </c>
      <c r="E6" s="227">
        <v>9000</v>
      </c>
    </row>
    <row r="7" spans="1:5" ht="12" customHeight="1" x14ac:dyDescent="0.2">
      <c r="A7" s="29">
        <v>5</v>
      </c>
      <c r="B7" s="13" t="s">
        <v>2342</v>
      </c>
      <c r="C7" s="198">
        <f t="shared" si="0"/>
        <v>18050</v>
      </c>
      <c r="E7" s="227">
        <v>19000</v>
      </c>
    </row>
    <row r="8" spans="1:5" ht="12" customHeight="1" x14ac:dyDescent="0.2">
      <c r="A8" s="29">
        <v>6</v>
      </c>
      <c r="B8" s="13" t="s">
        <v>2343</v>
      </c>
      <c r="C8" s="198">
        <f t="shared" si="0"/>
        <v>18050</v>
      </c>
      <c r="E8" s="227">
        <v>19000</v>
      </c>
    </row>
    <row r="9" spans="1:5" ht="12" customHeight="1" x14ac:dyDescent="0.2">
      <c r="A9" s="29">
        <v>7</v>
      </c>
      <c r="B9" s="13" t="s">
        <v>2344</v>
      </c>
      <c r="C9" s="198">
        <f t="shared" si="0"/>
        <v>22800</v>
      </c>
      <c r="E9" s="227">
        <v>24000</v>
      </c>
    </row>
    <row r="10" spans="1:5" ht="12" customHeight="1" x14ac:dyDescent="0.2">
      <c r="A10" s="29">
        <v>8</v>
      </c>
      <c r="B10" s="13" t="s">
        <v>2345</v>
      </c>
      <c r="C10" s="198">
        <f t="shared" si="0"/>
        <v>9500</v>
      </c>
      <c r="E10" s="227">
        <v>10000</v>
      </c>
    </row>
    <row r="11" spans="1:5" ht="12" customHeight="1" x14ac:dyDescent="0.2">
      <c r="A11" s="29">
        <v>9</v>
      </c>
      <c r="B11" s="13" t="s">
        <v>2346</v>
      </c>
      <c r="C11" s="198">
        <f t="shared" si="0"/>
        <v>22800</v>
      </c>
      <c r="E11" s="227">
        <v>24000</v>
      </c>
    </row>
    <row r="12" spans="1:5" ht="12" customHeight="1" x14ac:dyDescent="0.2">
      <c r="A12" s="29">
        <v>10</v>
      </c>
      <c r="B12" s="13" t="s">
        <v>2347</v>
      </c>
      <c r="C12" s="198">
        <f t="shared" si="0"/>
        <v>18050</v>
      </c>
      <c r="E12" s="227">
        <v>19000</v>
      </c>
    </row>
    <row r="13" spans="1:5" ht="12" customHeight="1" x14ac:dyDescent="0.2">
      <c r="A13" s="29">
        <v>11</v>
      </c>
      <c r="B13" s="13" t="s">
        <v>2348</v>
      </c>
      <c r="C13" s="198">
        <f t="shared" si="0"/>
        <v>22800</v>
      </c>
      <c r="E13" s="227">
        <v>24000</v>
      </c>
    </row>
    <row r="14" spans="1:5" ht="12" customHeight="1" x14ac:dyDescent="0.2">
      <c r="A14" s="29">
        <v>12</v>
      </c>
      <c r="B14" s="13" t="s">
        <v>2349</v>
      </c>
      <c r="C14" s="198">
        <f t="shared" si="0"/>
        <v>15200</v>
      </c>
      <c r="E14" s="227">
        <v>16000</v>
      </c>
    </row>
    <row r="15" spans="1:5" ht="12" customHeight="1" x14ac:dyDescent="0.2">
      <c r="A15" s="29">
        <v>13</v>
      </c>
      <c r="B15" s="13" t="s">
        <v>2350</v>
      </c>
      <c r="C15" s="198">
        <f t="shared" si="0"/>
        <v>27550</v>
      </c>
      <c r="E15" s="227">
        <v>29000</v>
      </c>
    </row>
    <row r="16" spans="1:5" ht="12" customHeight="1" x14ac:dyDescent="0.2">
      <c r="A16" s="29">
        <v>14</v>
      </c>
      <c r="B16" s="13" t="s">
        <v>2351</v>
      </c>
      <c r="C16" s="198">
        <f t="shared" si="0"/>
        <v>8550</v>
      </c>
      <c r="E16" s="227">
        <v>9000</v>
      </c>
    </row>
    <row r="17" spans="1:5" ht="12" customHeight="1" x14ac:dyDescent="0.2">
      <c r="A17" s="29">
        <v>15</v>
      </c>
      <c r="B17" s="13" t="s">
        <v>2352</v>
      </c>
      <c r="C17" s="198">
        <f t="shared" si="0"/>
        <v>8550</v>
      </c>
      <c r="E17" s="227">
        <v>9000</v>
      </c>
    </row>
    <row r="18" spans="1:5" ht="12" customHeight="1" x14ac:dyDescent="0.2">
      <c r="A18" s="29">
        <v>16</v>
      </c>
      <c r="B18" s="13" t="s">
        <v>2353</v>
      </c>
      <c r="C18" s="198">
        <f t="shared" si="0"/>
        <v>22800</v>
      </c>
      <c r="E18" s="227">
        <v>24000</v>
      </c>
    </row>
    <row r="19" spans="1:5" ht="12" customHeight="1" x14ac:dyDescent="0.2">
      <c r="A19" s="29">
        <v>17</v>
      </c>
      <c r="B19" s="13" t="s">
        <v>2354</v>
      </c>
      <c r="C19" s="198">
        <f t="shared" si="0"/>
        <v>13300</v>
      </c>
      <c r="E19" s="227">
        <v>14000</v>
      </c>
    </row>
    <row r="20" spans="1:5" x14ac:dyDescent="0.2">
      <c r="A20" s="29">
        <v>18</v>
      </c>
      <c r="B20" s="87" t="s">
        <v>2848</v>
      </c>
      <c r="C20" s="198">
        <f t="shared" si="0"/>
        <v>18050</v>
      </c>
      <c r="E20" s="228">
        <v>19000</v>
      </c>
    </row>
    <row r="21" spans="1:5" ht="12" customHeight="1" x14ac:dyDescent="0.2">
      <c r="A21" s="29">
        <v>19</v>
      </c>
      <c r="B21" s="13" t="s">
        <v>2355</v>
      </c>
      <c r="C21" s="198">
        <f t="shared" si="0"/>
        <v>8550</v>
      </c>
      <c r="E21" s="227">
        <v>9000</v>
      </c>
    </row>
    <row r="22" spans="1:5" ht="12" customHeight="1" x14ac:dyDescent="0.2">
      <c r="A22" s="29">
        <v>20</v>
      </c>
      <c r="B22" s="13" t="s">
        <v>2356</v>
      </c>
      <c r="C22" s="198">
        <f t="shared" si="0"/>
        <v>13300</v>
      </c>
      <c r="E22" s="227">
        <v>14000</v>
      </c>
    </row>
    <row r="23" spans="1:5" ht="12.75" customHeight="1" x14ac:dyDescent="0.2">
      <c r="A23" s="29">
        <v>21</v>
      </c>
      <c r="B23" s="32" t="s">
        <v>2357</v>
      </c>
      <c r="C23" s="198">
        <f t="shared" si="0"/>
        <v>9500</v>
      </c>
      <c r="E23" s="225">
        <v>10000</v>
      </c>
    </row>
    <row r="24" spans="1:5" ht="12.75" customHeight="1" x14ac:dyDescent="0.2">
      <c r="A24" s="29">
        <v>22</v>
      </c>
      <c r="B24" s="32" t="s">
        <v>2358</v>
      </c>
      <c r="C24" s="198">
        <f t="shared" si="0"/>
        <v>23750</v>
      </c>
      <c r="E24" s="225">
        <v>25000</v>
      </c>
    </row>
    <row r="25" spans="1:5" ht="12" customHeight="1" x14ac:dyDescent="0.2">
      <c r="A25" s="29">
        <v>23</v>
      </c>
      <c r="B25" s="13" t="s">
        <v>2359</v>
      </c>
      <c r="C25" s="198">
        <f t="shared" si="0"/>
        <v>8550</v>
      </c>
      <c r="E25" s="227">
        <v>9000</v>
      </c>
    </row>
    <row r="26" spans="1:5" ht="12.75" customHeight="1" x14ac:dyDescent="0.2">
      <c r="A26" s="29">
        <v>24</v>
      </c>
      <c r="B26" s="32" t="s">
        <v>2360</v>
      </c>
      <c r="C26" s="198">
        <f t="shared" si="0"/>
        <v>9500</v>
      </c>
      <c r="E26" s="225">
        <v>10000</v>
      </c>
    </row>
    <row r="27" spans="1:5" ht="12.75" customHeight="1" x14ac:dyDescent="0.2">
      <c r="A27" s="29">
        <v>25</v>
      </c>
      <c r="B27" s="32" t="s">
        <v>2361</v>
      </c>
      <c r="C27" s="198">
        <f t="shared" si="0"/>
        <v>9500</v>
      </c>
      <c r="E27" s="225">
        <v>10000</v>
      </c>
    </row>
    <row r="28" spans="1:5" ht="12" customHeight="1" x14ac:dyDescent="0.2">
      <c r="A28" s="29">
        <v>26</v>
      </c>
      <c r="B28" s="13" t="s">
        <v>2362</v>
      </c>
      <c r="C28" s="198">
        <f t="shared" si="0"/>
        <v>27550</v>
      </c>
      <c r="E28" s="227">
        <v>29000</v>
      </c>
    </row>
    <row r="29" spans="1:5" ht="12.75" customHeight="1" x14ac:dyDescent="0.2">
      <c r="A29" s="29">
        <v>27</v>
      </c>
      <c r="B29" s="32" t="s">
        <v>2363</v>
      </c>
      <c r="C29" s="198">
        <f t="shared" si="0"/>
        <v>38000</v>
      </c>
      <c r="E29" s="225">
        <v>40000</v>
      </c>
    </row>
    <row r="30" spans="1:5" ht="12.75" customHeight="1" x14ac:dyDescent="0.2">
      <c r="A30" s="29">
        <v>28</v>
      </c>
      <c r="B30" s="32" t="s">
        <v>2364</v>
      </c>
      <c r="C30" s="198">
        <f t="shared" si="0"/>
        <v>38000</v>
      </c>
      <c r="E30" s="225">
        <v>40000</v>
      </c>
    </row>
    <row r="31" spans="1:5" ht="12" customHeight="1" x14ac:dyDescent="0.2">
      <c r="A31" s="29">
        <v>29</v>
      </c>
      <c r="B31" s="13" t="s">
        <v>2365</v>
      </c>
      <c r="C31" s="198">
        <f t="shared" si="0"/>
        <v>27550</v>
      </c>
      <c r="E31" s="227">
        <v>29000</v>
      </c>
    </row>
    <row r="32" spans="1:5" ht="12" customHeight="1" x14ac:dyDescent="0.2">
      <c r="A32" s="29">
        <v>30</v>
      </c>
      <c r="B32" s="13" t="s">
        <v>2366</v>
      </c>
      <c r="C32" s="198">
        <f t="shared" si="0"/>
        <v>13300</v>
      </c>
      <c r="E32" s="227">
        <v>14000</v>
      </c>
    </row>
    <row r="33" spans="1:5" ht="12" customHeight="1" x14ac:dyDescent="0.2">
      <c r="A33" s="29">
        <v>31</v>
      </c>
      <c r="B33" s="13" t="s">
        <v>2367</v>
      </c>
      <c r="C33" s="198">
        <f t="shared" si="0"/>
        <v>27550</v>
      </c>
      <c r="E33" s="227">
        <v>29000</v>
      </c>
    </row>
    <row r="34" spans="1:5" ht="12" customHeight="1" x14ac:dyDescent="0.2">
      <c r="A34" s="29">
        <v>32</v>
      </c>
      <c r="B34" s="13" t="s">
        <v>2368</v>
      </c>
      <c r="C34" s="198">
        <f t="shared" si="0"/>
        <v>11400</v>
      </c>
      <c r="E34" s="227">
        <v>12000</v>
      </c>
    </row>
    <row r="35" spans="1:5" ht="12" customHeight="1" x14ac:dyDescent="0.2">
      <c r="A35" s="29">
        <v>33</v>
      </c>
      <c r="B35" s="13" t="s">
        <v>2369</v>
      </c>
      <c r="C35" s="198">
        <f t="shared" si="0"/>
        <v>6650</v>
      </c>
      <c r="E35" s="227">
        <v>7000</v>
      </c>
    </row>
    <row r="36" spans="1:5" ht="12" customHeight="1" x14ac:dyDescent="0.2">
      <c r="A36" s="29">
        <v>34</v>
      </c>
      <c r="B36" s="13" t="s">
        <v>2370</v>
      </c>
      <c r="C36" s="198">
        <f t="shared" si="0"/>
        <v>18050</v>
      </c>
      <c r="E36" s="227">
        <v>19000</v>
      </c>
    </row>
    <row r="37" spans="1:5" ht="12" customHeight="1" x14ac:dyDescent="0.2">
      <c r="A37" s="29">
        <v>35</v>
      </c>
      <c r="B37" s="13" t="s">
        <v>2371</v>
      </c>
      <c r="C37" s="198">
        <f t="shared" si="0"/>
        <v>13300</v>
      </c>
      <c r="E37" s="227">
        <v>14000</v>
      </c>
    </row>
    <row r="38" spans="1:5" ht="12" customHeight="1" x14ac:dyDescent="0.2">
      <c r="A38" s="29">
        <v>36</v>
      </c>
      <c r="B38" s="13" t="s">
        <v>2372</v>
      </c>
      <c r="C38" s="198">
        <f t="shared" si="0"/>
        <v>27550</v>
      </c>
      <c r="E38" s="227">
        <v>29000</v>
      </c>
    </row>
    <row r="39" spans="1:5" ht="12" customHeight="1" x14ac:dyDescent="0.2">
      <c r="A39" s="29">
        <v>37</v>
      </c>
      <c r="B39" s="13" t="s">
        <v>2373</v>
      </c>
      <c r="C39" s="198">
        <f t="shared" si="0"/>
        <v>13300</v>
      </c>
      <c r="E39" s="227">
        <v>14000</v>
      </c>
    </row>
    <row r="40" spans="1:5" ht="12" customHeight="1" x14ac:dyDescent="0.2">
      <c r="A40" s="29">
        <v>38</v>
      </c>
      <c r="B40" s="13" t="s">
        <v>2374</v>
      </c>
      <c r="C40" s="198">
        <f t="shared" si="0"/>
        <v>18050</v>
      </c>
      <c r="E40" s="227">
        <v>19000</v>
      </c>
    </row>
    <row r="41" spans="1:5" ht="12" customHeight="1" x14ac:dyDescent="0.2">
      <c r="A41" s="29">
        <v>39</v>
      </c>
      <c r="B41" s="13" t="s">
        <v>2375</v>
      </c>
      <c r="C41" s="198">
        <f t="shared" si="0"/>
        <v>22800</v>
      </c>
      <c r="E41" s="227">
        <v>24000</v>
      </c>
    </row>
    <row r="42" spans="1:5" ht="12" customHeight="1" x14ac:dyDescent="0.2">
      <c r="A42" s="29">
        <v>40</v>
      </c>
      <c r="B42" s="13" t="s">
        <v>2376</v>
      </c>
      <c r="C42" s="198">
        <f t="shared" si="0"/>
        <v>13300</v>
      </c>
      <c r="E42" s="227">
        <v>14000</v>
      </c>
    </row>
    <row r="43" spans="1:5" ht="12" customHeight="1" x14ac:dyDescent="0.2">
      <c r="A43" s="29">
        <v>41</v>
      </c>
      <c r="B43" s="13" t="s">
        <v>2376</v>
      </c>
      <c r="C43" s="198">
        <f t="shared" si="0"/>
        <v>18050</v>
      </c>
      <c r="E43" s="227">
        <v>19000</v>
      </c>
    </row>
    <row r="44" spans="1:5" ht="12.75" customHeight="1" x14ac:dyDescent="0.2">
      <c r="A44" s="29">
        <v>42</v>
      </c>
      <c r="B44" s="32" t="s">
        <v>2377</v>
      </c>
      <c r="C44" s="198">
        <f t="shared" si="0"/>
        <v>19000</v>
      </c>
      <c r="E44" s="225">
        <v>20000</v>
      </c>
    </row>
    <row r="45" spans="1:5" ht="12" customHeight="1" x14ac:dyDescent="0.2">
      <c r="A45" s="29">
        <v>43</v>
      </c>
      <c r="B45" s="13" t="s">
        <v>2378</v>
      </c>
      <c r="C45" s="198">
        <f t="shared" si="0"/>
        <v>8550</v>
      </c>
      <c r="E45" s="227">
        <v>9000</v>
      </c>
    </row>
    <row r="46" spans="1:5" ht="12" customHeight="1" x14ac:dyDescent="0.2">
      <c r="A46" s="29">
        <v>44</v>
      </c>
      <c r="B46" s="13" t="s">
        <v>2379</v>
      </c>
      <c r="C46" s="198">
        <f t="shared" si="0"/>
        <v>8550</v>
      </c>
      <c r="E46" s="227">
        <v>9000</v>
      </c>
    </row>
    <row r="47" spans="1:5" ht="12" customHeight="1" x14ac:dyDescent="0.2">
      <c r="A47" s="29">
        <v>45</v>
      </c>
      <c r="B47" s="13" t="s">
        <v>2380</v>
      </c>
      <c r="C47" s="198">
        <f t="shared" si="0"/>
        <v>8550</v>
      </c>
      <c r="E47" s="227">
        <v>9000</v>
      </c>
    </row>
    <row r="48" spans="1:5" ht="12" customHeight="1" x14ac:dyDescent="0.2">
      <c r="A48" s="29">
        <v>46</v>
      </c>
      <c r="B48" s="13" t="s">
        <v>2381</v>
      </c>
      <c r="C48" s="198">
        <f t="shared" si="0"/>
        <v>22800</v>
      </c>
      <c r="E48" s="227">
        <v>24000</v>
      </c>
    </row>
    <row r="49" spans="1:5" ht="12" customHeight="1" x14ac:dyDescent="0.2">
      <c r="A49" s="29">
        <v>47</v>
      </c>
      <c r="B49" s="13" t="s">
        <v>2382</v>
      </c>
      <c r="C49" s="198">
        <f t="shared" si="0"/>
        <v>22800</v>
      </c>
      <c r="E49" s="227">
        <v>24000</v>
      </c>
    </row>
    <row r="50" spans="1:5" ht="12" customHeight="1" x14ac:dyDescent="0.2">
      <c r="A50" s="29">
        <v>48</v>
      </c>
      <c r="B50" s="13" t="s">
        <v>2383</v>
      </c>
      <c r="C50" s="198">
        <f t="shared" si="0"/>
        <v>22800</v>
      </c>
      <c r="E50" s="227">
        <v>24000</v>
      </c>
    </row>
    <row r="51" spans="1:5" ht="12" customHeight="1" x14ac:dyDescent="0.2">
      <c r="A51" s="29">
        <v>49</v>
      </c>
      <c r="B51" s="13" t="s">
        <v>2384</v>
      </c>
      <c r="C51" s="198">
        <f t="shared" si="0"/>
        <v>18050</v>
      </c>
      <c r="E51" s="227">
        <v>19000</v>
      </c>
    </row>
    <row r="52" spans="1:5" ht="12" customHeight="1" x14ac:dyDescent="0.2">
      <c r="A52" s="69">
        <v>50</v>
      </c>
      <c r="B52" s="13" t="s">
        <v>2385</v>
      </c>
      <c r="C52" s="198">
        <f t="shared" si="0"/>
        <v>18050</v>
      </c>
      <c r="E52" s="227">
        <v>19000</v>
      </c>
    </row>
    <row r="53" spans="1:5" ht="12" customHeight="1" x14ac:dyDescent="0.2">
      <c r="A53" s="69">
        <v>51</v>
      </c>
      <c r="B53" s="13" t="s">
        <v>2386</v>
      </c>
      <c r="C53" s="198">
        <f t="shared" si="0"/>
        <v>18050</v>
      </c>
      <c r="E53" s="227">
        <v>19000</v>
      </c>
    </row>
    <row r="54" spans="1:5" ht="12" customHeight="1" x14ac:dyDescent="0.2">
      <c r="A54" s="69">
        <v>52</v>
      </c>
      <c r="B54" s="13" t="s">
        <v>2387</v>
      </c>
      <c r="C54" s="198">
        <f t="shared" si="0"/>
        <v>18050</v>
      </c>
      <c r="E54" s="227">
        <v>19000</v>
      </c>
    </row>
    <row r="55" spans="1:5" ht="14.25" customHeight="1" x14ac:dyDescent="0.2">
      <c r="A55" s="69">
        <v>53</v>
      </c>
      <c r="B55" s="199" t="s">
        <v>2849</v>
      </c>
      <c r="C55" s="198">
        <f t="shared" si="0"/>
        <v>22800</v>
      </c>
      <c r="E55" s="228">
        <v>24000</v>
      </c>
    </row>
    <row r="56" spans="1:5" ht="12" customHeight="1" x14ac:dyDescent="0.2">
      <c r="A56" s="69">
        <v>54</v>
      </c>
      <c r="B56" s="13" t="s">
        <v>2388</v>
      </c>
      <c r="C56" s="198">
        <f t="shared" si="0"/>
        <v>18050</v>
      </c>
      <c r="E56" s="227">
        <v>19000</v>
      </c>
    </row>
    <row r="57" spans="1:5" ht="12" customHeight="1" x14ac:dyDescent="0.2">
      <c r="A57" s="69">
        <v>55</v>
      </c>
      <c r="B57" s="13" t="s">
        <v>2389</v>
      </c>
      <c r="C57" s="198">
        <f t="shared" si="0"/>
        <v>18050</v>
      </c>
      <c r="E57" s="227">
        <v>19000</v>
      </c>
    </row>
    <row r="58" spans="1:5" ht="12" customHeight="1" x14ac:dyDescent="0.2">
      <c r="A58" s="69">
        <v>56</v>
      </c>
      <c r="B58" s="13" t="s">
        <v>2390</v>
      </c>
      <c r="C58" s="198">
        <f t="shared" si="0"/>
        <v>8550</v>
      </c>
      <c r="E58" s="227">
        <v>9000</v>
      </c>
    </row>
    <row r="59" spans="1:5" ht="12" customHeight="1" x14ac:dyDescent="0.2">
      <c r="A59" s="69">
        <v>57</v>
      </c>
      <c r="B59" s="13" t="s">
        <v>2391</v>
      </c>
      <c r="C59" s="198">
        <f t="shared" si="0"/>
        <v>7600</v>
      </c>
      <c r="E59" s="227">
        <v>8000</v>
      </c>
    </row>
    <row r="60" spans="1:5" ht="12.75" customHeight="1" x14ac:dyDescent="0.2">
      <c r="A60" s="69">
        <v>58</v>
      </c>
      <c r="B60" s="32" t="s">
        <v>2392</v>
      </c>
      <c r="C60" s="198">
        <f t="shared" si="0"/>
        <v>14250</v>
      </c>
      <c r="E60" s="225">
        <v>15000</v>
      </c>
    </row>
    <row r="61" spans="1:5" ht="12" customHeight="1" x14ac:dyDescent="0.2">
      <c r="A61" s="69">
        <v>59</v>
      </c>
      <c r="B61" s="13" t="s">
        <v>2393</v>
      </c>
      <c r="C61" s="198">
        <f t="shared" si="0"/>
        <v>8550</v>
      </c>
      <c r="E61" s="227">
        <v>9000</v>
      </c>
    </row>
    <row r="62" spans="1:5" ht="12" customHeight="1" x14ac:dyDescent="0.2">
      <c r="A62" s="69">
        <v>60</v>
      </c>
      <c r="B62" s="13" t="s">
        <v>2394</v>
      </c>
      <c r="C62" s="198">
        <f t="shared" si="0"/>
        <v>8550</v>
      </c>
      <c r="E62" s="227">
        <v>9000</v>
      </c>
    </row>
    <row r="63" spans="1:5" ht="12" customHeight="1" x14ac:dyDescent="0.2">
      <c r="A63" s="69">
        <v>61</v>
      </c>
      <c r="B63" s="13" t="s">
        <v>2395</v>
      </c>
      <c r="C63" s="198">
        <f t="shared" si="0"/>
        <v>27550</v>
      </c>
      <c r="E63" s="227">
        <v>29000</v>
      </c>
    </row>
    <row r="64" spans="1:5" ht="12" customHeight="1" x14ac:dyDescent="0.2">
      <c r="A64" s="69">
        <v>62</v>
      </c>
      <c r="B64" s="13" t="s">
        <v>2396</v>
      </c>
      <c r="C64" s="198">
        <f t="shared" si="0"/>
        <v>8550</v>
      </c>
      <c r="E64" s="227">
        <v>9000</v>
      </c>
    </row>
    <row r="65" spans="1:5" ht="12" customHeight="1" x14ac:dyDescent="0.2">
      <c r="A65" s="69">
        <v>63</v>
      </c>
      <c r="B65" s="13" t="s">
        <v>2397</v>
      </c>
      <c r="C65" s="198">
        <f t="shared" si="0"/>
        <v>8550</v>
      </c>
      <c r="E65" s="227">
        <v>9000</v>
      </c>
    </row>
    <row r="66" spans="1:5" ht="12" customHeight="1" x14ac:dyDescent="0.2">
      <c r="A66" s="69">
        <v>64</v>
      </c>
      <c r="B66" s="13" t="s">
        <v>2398</v>
      </c>
      <c r="C66" s="198">
        <f t="shared" si="0"/>
        <v>18050</v>
      </c>
      <c r="E66" s="227">
        <v>19000</v>
      </c>
    </row>
    <row r="67" spans="1:5" ht="12" customHeight="1" x14ac:dyDescent="0.2">
      <c r="A67" s="69">
        <v>65</v>
      </c>
      <c r="B67" s="13" t="s">
        <v>2399</v>
      </c>
      <c r="C67" s="198">
        <f t="shared" si="0"/>
        <v>22800</v>
      </c>
      <c r="E67" s="227">
        <v>24000</v>
      </c>
    </row>
    <row r="68" spans="1:5" ht="12" customHeight="1" x14ac:dyDescent="0.2">
      <c r="A68" s="69">
        <v>66</v>
      </c>
      <c r="B68" s="13" t="s">
        <v>2400</v>
      </c>
      <c r="C68" s="198">
        <f t="shared" ref="C68:C119" si="1">0.95*E68</f>
        <v>6650</v>
      </c>
      <c r="E68" s="227">
        <v>7000</v>
      </c>
    </row>
    <row r="69" spans="1:5" ht="12" customHeight="1" x14ac:dyDescent="0.2">
      <c r="A69" s="69">
        <v>67</v>
      </c>
      <c r="B69" s="13" t="s">
        <v>2401</v>
      </c>
      <c r="C69" s="198">
        <f t="shared" si="1"/>
        <v>8550</v>
      </c>
      <c r="E69" s="227">
        <v>9000</v>
      </c>
    </row>
    <row r="70" spans="1:5" ht="12" customHeight="1" x14ac:dyDescent="0.2">
      <c r="A70" s="69">
        <v>68</v>
      </c>
      <c r="B70" s="13" t="s">
        <v>2402</v>
      </c>
      <c r="C70" s="198">
        <f t="shared" si="1"/>
        <v>22800</v>
      </c>
      <c r="E70" s="227">
        <v>24000</v>
      </c>
    </row>
    <row r="71" spans="1:5" ht="12" customHeight="1" x14ac:dyDescent="0.2">
      <c r="A71" s="69">
        <v>69</v>
      </c>
      <c r="B71" s="13" t="s">
        <v>2403</v>
      </c>
      <c r="C71" s="198">
        <f t="shared" si="1"/>
        <v>22800</v>
      </c>
      <c r="E71" s="227">
        <v>24000</v>
      </c>
    </row>
    <row r="72" spans="1:5" ht="12" customHeight="1" x14ac:dyDescent="0.2">
      <c r="A72" s="69">
        <v>70</v>
      </c>
      <c r="B72" s="13" t="s">
        <v>2404</v>
      </c>
      <c r="C72" s="198">
        <f t="shared" si="1"/>
        <v>22800</v>
      </c>
      <c r="E72" s="227">
        <v>24000</v>
      </c>
    </row>
    <row r="73" spans="1:5" ht="12" customHeight="1" x14ac:dyDescent="0.2">
      <c r="A73" s="69">
        <v>71</v>
      </c>
      <c r="B73" s="13" t="s">
        <v>2405</v>
      </c>
      <c r="C73" s="198">
        <f t="shared" si="1"/>
        <v>27550</v>
      </c>
      <c r="E73" s="227">
        <v>29000</v>
      </c>
    </row>
    <row r="74" spans="1:5" x14ac:dyDescent="0.2">
      <c r="A74" s="69">
        <v>72</v>
      </c>
      <c r="B74" s="87" t="s">
        <v>2851</v>
      </c>
      <c r="C74" s="198">
        <f t="shared" si="1"/>
        <v>22800</v>
      </c>
      <c r="E74" s="228">
        <v>24000</v>
      </c>
    </row>
    <row r="75" spans="1:5" ht="12" customHeight="1" x14ac:dyDescent="0.2">
      <c r="A75" s="69">
        <v>73</v>
      </c>
      <c r="B75" s="13" t="s">
        <v>2406</v>
      </c>
      <c r="C75" s="198">
        <f t="shared" si="1"/>
        <v>18050</v>
      </c>
      <c r="E75" s="227">
        <v>19000</v>
      </c>
    </row>
    <row r="76" spans="1:5" ht="12" customHeight="1" x14ac:dyDescent="0.2">
      <c r="A76" s="69">
        <v>74</v>
      </c>
      <c r="B76" s="13" t="s">
        <v>2407</v>
      </c>
      <c r="C76" s="198">
        <f t="shared" si="1"/>
        <v>23750</v>
      </c>
      <c r="E76" s="227">
        <v>25000</v>
      </c>
    </row>
    <row r="77" spans="1:5" ht="12.75" customHeight="1" x14ac:dyDescent="0.2">
      <c r="A77" s="69">
        <v>75</v>
      </c>
      <c r="B77" s="32" t="s">
        <v>2408</v>
      </c>
      <c r="C77" s="198">
        <f t="shared" si="1"/>
        <v>19000</v>
      </c>
      <c r="E77" s="225">
        <v>20000</v>
      </c>
    </row>
    <row r="78" spans="1:5" ht="12" customHeight="1" x14ac:dyDescent="0.2">
      <c r="A78" s="69">
        <v>76</v>
      </c>
      <c r="B78" s="13" t="s">
        <v>2409</v>
      </c>
      <c r="C78" s="198">
        <f t="shared" si="1"/>
        <v>22800</v>
      </c>
      <c r="E78" s="227">
        <v>24000</v>
      </c>
    </row>
    <row r="79" spans="1:5" ht="12" customHeight="1" x14ac:dyDescent="0.2">
      <c r="A79" s="69">
        <v>77</v>
      </c>
      <c r="B79" s="13" t="s">
        <v>2410</v>
      </c>
      <c r="C79" s="198">
        <f t="shared" si="1"/>
        <v>18050</v>
      </c>
      <c r="E79" s="227">
        <v>19000</v>
      </c>
    </row>
    <row r="80" spans="1:5" ht="12" customHeight="1" x14ac:dyDescent="0.2">
      <c r="A80" s="69">
        <v>78</v>
      </c>
      <c r="B80" s="13" t="s">
        <v>2411</v>
      </c>
      <c r="C80" s="198">
        <f t="shared" si="1"/>
        <v>22800</v>
      </c>
      <c r="E80" s="227">
        <v>24000</v>
      </c>
    </row>
    <row r="81" spans="1:5" ht="12" customHeight="1" x14ac:dyDescent="0.2">
      <c r="A81" s="69">
        <v>79</v>
      </c>
      <c r="B81" s="13" t="s">
        <v>2412</v>
      </c>
      <c r="C81" s="198">
        <f t="shared" si="1"/>
        <v>22800</v>
      </c>
      <c r="E81" s="227">
        <v>24000</v>
      </c>
    </row>
    <row r="82" spans="1:5" ht="12" customHeight="1" x14ac:dyDescent="0.2">
      <c r="A82" s="69">
        <v>80</v>
      </c>
      <c r="B82" s="13" t="s">
        <v>2413</v>
      </c>
      <c r="C82" s="198">
        <f t="shared" si="1"/>
        <v>13300</v>
      </c>
      <c r="E82" s="227">
        <v>14000</v>
      </c>
    </row>
    <row r="83" spans="1:5" ht="22.5" customHeight="1" x14ac:dyDescent="0.2">
      <c r="A83" s="69">
        <v>81</v>
      </c>
      <c r="B83" s="41" t="s">
        <v>2414</v>
      </c>
      <c r="C83" s="198">
        <f t="shared" si="1"/>
        <v>22800</v>
      </c>
      <c r="E83" s="228">
        <v>24000</v>
      </c>
    </row>
    <row r="84" spans="1:5" ht="12" customHeight="1" x14ac:dyDescent="0.2">
      <c r="A84" s="69">
        <v>82</v>
      </c>
      <c r="B84" s="13" t="s">
        <v>2415</v>
      </c>
      <c r="C84" s="198">
        <f t="shared" si="1"/>
        <v>22800</v>
      </c>
      <c r="E84" s="227">
        <v>24000</v>
      </c>
    </row>
    <row r="85" spans="1:5" ht="12" customHeight="1" x14ac:dyDescent="0.2">
      <c r="A85" s="69">
        <v>83</v>
      </c>
      <c r="B85" s="13" t="s">
        <v>2416</v>
      </c>
      <c r="C85" s="198">
        <f t="shared" si="1"/>
        <v>19000</v>
      </c>
      <c r="E85" s="227">
        <v>20000</v>
      </c>
    </row>
    <row r="86" spans="1:5" ht="12" customHeight="1" x14ac:dyDescent="0.2">
      <c r="A86" s="69">
        <v>84</v>
      </c>
      <c r="B86" s="13" t="s">
        <v>2417</v>
      </c>
      <c r="C86" s="198">
        <f t="shared" si="1"/>
        <v>18050</v>
      </c>
      <c r="E86" s="227">
        <v>19000</v>
      </c>
    </row>
    <row r="87" spans="1:5" ht="12" customHeight="1" x14ac:dyDescent="0.2">
      <c r="A87" s="69">
        <v>85</v>
      </c>
      <c r="B87" s="13" t="s">
        <v>2418</v>
      </c>
      <c r="C87" s="198">
        <f t="shared" si="1"/>
        <v>7600</v>
      </c>
      <c r="E87" s="227">
        <v>8000</v>
      </c>
    </row>
    <row r="88" spans="1:5" ht="12" customHeight="1" x14ac:dyDescent="0.2">
      <c r="A88" s="69">
        <v>86</v>
      </c>
      <c r="B88" s="13" t="s">
        <v>2419</v>
      </c>
      <c r="C88" s="198">
        <f t="shared" si="1"/>
        <v>11400</v>
      </c>
      <c r="E88" s="227">
        <v>12000</v>
      </c>
    </row>
    <row r="89" spans="1:5" ht="12" customHeight="1" x14ac:dyDescent="0.2">
      <c r="A89" s="69">
        <v>87</v>
      </c>
      <c r="B89" s="13" t="s">
        <v>2420</v>
      </c>
      <c r="C89" s="198">
        <f t="shared" si="1"/>
        <v>8550</v>
      </c>
      <c r="E89" s="227">
        <v>9000</v>
      </c>
    </row>
    <row r="90" spans="1:5" ht="12" customHeight="1" x14ac:dyDescent="0.2">
      <c r="A90" s="69">
        <v>88</v>
      </c>
      <c r="B90" s="13" t="s">
        <v>2421</v>
      </c>
      <c r="C90" s="198">
        <f t="shared" si="1"/>
        <v>22800</v>
      </c>
      <c r="E90" s="227">
        <v>24000</v>
      </c>
    </row>
    <row r="91" spans="1:5" ht="12.75" customHeight="1" x14ac:dyDescent="0.2">
      <c r="A91" s="69">
        <v>89</v>
      </c>
      <c r="B91" s="32" t="s">
        <v>2422</v>
      </c>
      <c r="C91" s="198">
        <f t="shared" si="1"/>
        <v>4750</v>
      </c>
      <c r="E91" s="225">
        <v>5000</v>
      </c>
    </row>
    <row r="92" spans="1:5" ht="12" customHeight="1" x14ac:dyDescent="0.2">
      <c r="A92" s="69">
        <v>90</v>
      </c>
      <c r="B92" s="13" t="s">
        <v>2423</v>
      </c>
      <c r="C92" s="198">
        <f t="shared" si="1"/>
        <v>8550</v>
      </c>
      <c r="E92" s="227">
        <v>9000</v>
      </c>
    </row>
    <row r="93" spans="1:5" ht="12" customHeight="1" x14ac:dyDescent="0.2">
      <c r="A93" s="69">
        <v>91</v>
      </c>
      <c r="B93" s="13" t="s">
        <v>2424</v>
      </c>
      <c r="C93" s="198">
        <f t="shared" si="1"/>
        <v>22800</v>
      </c>
      <c r="E93" s="227">
        <v>24000</v>
      </c>
    </row>
    <row r="94" spans="1:5" ht="12" customHeight="1" x14ac:dyDescent="0.2">
      <c r="A94" s="69">
        <v>92</v>
      </c>
      <c r="B94" s="13" t="s">
        <v>2425</v>
      </c>
      <c r="C94" s="198">
        <f t="shared" si="1"/>
        <v>18050</v>
      </c>
      <c r="E94" s="227">
        <v>19000</v>
      </c>
    </row>
    <row r="95" spans="1:5" ht="12" customHeight="1" x14ac:dyDescent="0.2">
      <c r="A95" s="69">
        <v>93</v>
      </c>
      <c r="B95" s="13" t="s">
        <v>2426</v>
      </c>
      <c r="C95" s="198">
        <f t="shared" si="1"/>
        <v>5700</v>
      </c>
      <c r="E95" s="227">
        <v>6000</v>
      </c>
    </row>
    <row r="96" spans="1:5" ht="12.75" customHeight="1" x14ac:dyDescent="0.2">
      <c r="A96" s="69">
        <v>94</v>
      </c>
      <c r="B96" s="32" t="s">
        <v>2047</v>
      </c>
      <c r="C96" s="198">
        <f t="shared" si="1"/>
        <v>5700</v>
      </c>
      <c r="E96" s="225">
        <v>6000</v>
      </c>
    </row>
    <row r="97" spans="1:5" ht="12" customHeight="1" x14ac:dyDescent="0.2">
      <c r="A97" s="69">
        <v>95</v>
      </c>
      <c r="B97" s="13" t="s">
        <v>2427</v>
      </c>
      <c r="C97" s="198">
        <f t="shared" si="1"/>
        <v>8550</v>
      </c>
      <c r="E97" s="227">
        <v>9000</v>
      </c>
    </row>
    <row r="98" spans="1:5" ht="12" customHeight="1" x14ac:dyDescent="0.2">
      <c r="A98" s="69">
        <v>96</v>
      </c>
      <c r="B98" s="13" t="s">
        <v>2428</v>
      </c>
      <c r="C98" s="198">
        <f t="shared" si="1"/>
        <v>6650</v>
      </c>
      <c r="E98" s="227">
        <v>7000</v>
      </c>
    </row>
    <row r="99" spans="1:5" ht="12" customHeight="1" x14ac:dyDescent="0.2">
      <c r="A99" s="69">
        <v>97</v>
      </c>
      <c r="B99" s="13" t="s">
        <v>2429</v>
      </c>
      <c r="C99" s="198">
        <f t="shared" si="1"/>
        <v>22800</v>
      </c>
      <c r="E99" s="227">
        <v>24000</v>
      </c>
    </row>
    <row r="100" spans="1:5" ht="12" customHeight="1" x14ac:dyDescent="0.2">
      <c r="A100" s="69">
        <v>98</v>
      </c>
      <c r="B100" s="13" t="s">
        <v>2430</v>
      </c>
      <c r="C100" s="198">
        <f t="shared" si="1"/>
        <v>27550</v>
      </c>
      <c r="E100" s="227">
        <v>29000</v>
      </c>
    </row>
    <row r="101" spans="1:5" ht="12.75" customHeight="1" x14ac:dyDescent="0.2">
      <c r="A101" s="69">
        <v>99</v>
      </c>
      <c r="B101" s="32" t="s">
        <v>2431</v>
      </c>
      <c r="C101" s="198">
        <f t="shared" si="1"/>
        <v>9500</v>
      </c>
      <c r="E101" s="225">
        <v>10000</v>
      </c>
    </row>
    <row r="102" spans="1:5" ht="12" customHeight="1" x14ac:dyDescent="0.2">
      <c r="A102" s="69">
        <v>100</v>
      </c>
      <c r="B102" s="13" t="s">
        <v>2432</v>
      </c>
      <c r="C102" s="198">
        <f t="shared" si="1"/>
        <v>22800</v>
      </c>
      <c r="E102" s="227">
        <v>24000</v>
      </c>
    </row>
    <row r="103" spans="1:5" ht="12" customHeight="1" x14ac:dyDescent="0.2">
      <c r="A103" s="69">
        <v>101</v>
      </c>
      <c r="B103" s="13" t="s">
        <v>2433</v>
      </c>
      <c r="C103" s="198">
        <f t="shared" si="1"/>
        <v>22800</v>
      </c>
      <c r="E103" s="227">
        <v>24000</v>
      </c>
    </row>
    <row r="104" spans="1:5" ht="12" customHeight="1" x14ac:dyDescent="0.2">
      <c r="A104" s="29">
        <v>102</v>
      </c>
      <c r="B104" s="13" t="s">
        <v>2434</v>
      </c>
      <c r="C104" s="198">
        <f t="shared" si="1"/>
        <v>22800</v>
      </c>
      <c r="E104" s="227">
        <v>24000</v>
      </c>
    </row>
    <row r="105" spans="1:5" ht="12" customHeight="1" x14ac:dyDescent="0.2">
      <c r="A105" s="29">
        <v>103</v>
      </c>
      <c r="B105" s="13" t="s">
        <v>2435</v>
      </c>
      <c r="C105" s="198">
        <f t="shared" si="1"/>
        <v>22800</v>
      </c>
      <c r="E105" s="227">
        <v>24000</v>
      </c>
    </row>
    <row r="106" spans="1:5" ht="12" customHeight="1" x14ac:dyDescent="0.2">
      <c r="A106" s="29">
        <v>104</v>
      </c>
      <c r="B106" s="13" t="s">
        <v>2436</v>
      </c>
      <c r="C106" s="198">
        <f t="shared" si="1"/>
        <v>18050</v>
      </c>
      <c r="E106" s="227">
        <v>19000</v>
      </c>
    </row>
    <row r="107" spans="1:5" ht="12" customHeight="1" x14ac:dyDescent="0.2">
      <c r="A107" s="29">
        <v>105</v>
      </c>
      <c r="B107" s="13" t="s">
        <v>2437</v>
      </c>
      <c r="C107" s="198">
        <f t="shared" si="1"/>
        <v>7600</v>
      </c>
      <c r="E107" s="227">
        <v>8000</v>
      </c>
    </row>
    <row r="108" spans="1:5" ht="12" customHeight="1" x14ac:dyDescent="0.2">
      <c r="A108" s="29">
        <v>106</v>
      </c>
      <c r="B108" s="13" t="s">
        <v>2438</v>
      </c>
      <c r="C108" s="198">
        <f t="shared" si="1"/>
        <v>18050</v>
      </c>
      <c r="E108" s="227">
        <v>19000</v>
      </c>
    </row>
    <row r="109" spans="1:5" ht="12" customHeight="1" x14ac:dyDescent="0.2">
      <c r="A109" s="29">
        <v>107</v>
      </c>
      <c r="B109" s="13" t="s">
        <v>2439</v>
      </c>
      <c r="C109" s="198">
        <f t="shared" si="1"/>
        <v>7600</v>
      </c>
      <c r="E109" s="227">
        <v>8000</v>
      </c>
    </row>
    <row r="110" spans="1:5" x14ac:dyDescent="0.2">
      <c r="A110" s="29">
        <v>108</v>
      </c>
      <c r="B110" s="87" t="s">
        <v>2850</v>
      </c>
      <c r="C110" s="198">
        <f t="shared" si="1"/>
        <v>22800</v>
      </c>
      <c r="E110" s="228">
        <v>24000</v>
      </c>
    </row>
    <row r="111" spans="1:5" ht="12" customHeight="1" x14ac:dyDescent="0.2">
      <c r="A111" s="29">
        <v>109</v>
      </c>
      <c r="B111" s="13" t="s">
        <v>2440</v>
      </c>
      <c r="C111" s="198">
        <f t="shared" si="1"/>
        <v>13300</v>
      </c>
      <c r="E111" s="227">
        <v>14000</v>
      </c>
    </row>
    <row r="112" spans="1:5" ht="12" customHeight="1" x14ac:dyDescent="0.2">
      <c r="A112" s="29">
        <v>110</v>
      </c>
      <c r="B112" s="13" t="s">
        <v>2441</v>
      </c>
      <c r="C112" s="198">
        <f t="shared" si="1"/>
        <v>8550</v>
      </c>
      <c r="E112" s="227">
        <v>9000</v>
      </c>
    </row>
    <row r="113" spans="1:5" ht="12" customHeight="1" x14ac:dyDescent="0.2">
      <c r="A113" s="29">
        <v>111</v>
      </c>
      <c r="B113" s="13" t="s">
        <v>2442</v>
      </c>
      <c r="C113" s="198">
        <f t="shared" si="1"/>
        <v>13300</v>
      </c>
      <c r="E113" s="227">
        <v>14000</v>
      </c>
    </row>
    <row r="114" spans="1:5" ht="12" customHeight="1" x14ac:dyDescent="0.2">
      <c r="A114" s="29">
        <v>112</v>
      </c>
      <c r="B114" s="13" t="s">
        <v>2443</v>
      </c>
      <c r="C114" s="198">
        <f t="shared" si="1"/>
        <v>18050</v>
      </c>
      <c r="E114" s="227">
        <v>19000</v>
      </c>
    </row>
    <row r="115" spans="1:5" ht="12" customHeight="1" x14ac:dyDescent="0.2">
      <c r="A115" s="29">
        <v>113</v>
      </c>
      <c r="B115" s="13" t="s">
        <v>2444</v>
      </c>
      <c r="C115" s="198">
        <f t="shared" si="1"/>
        <v>6650</v>
      </c>
      <c r="E115" s="227">
        <v>7000</v>
      </c>
    </row>
    <row r="116" spans="1:5" ht="12" customHeight="1" x14ac:dyDescent="0.2">
      <c r="A116" s="29">
        <v>114</v>
      </c>
      <c r="B116" s="13" t="s">
        <v>2445</v>
      </c>
      <c r="C116" s="198">
        <f t="shared" si="1"/>
        <v>22800</v>
      </c>
      <c r="E116" s="227">
        <v>24000</v>
      </c>
    </row>
    <row r="117" spans="1:5" ht="12" customHeight="1" x14ac:dyDescent="0.2">
      <c r="A117" s="29">
        <v>115</v>
      </c>
      <c r="B117" s="13" t="s">
        <v>2446</v>
      </c>
      <c r="C117" s="198">
        <f t="shared" si="1"/>
        <v>8550</v>
      </c>
      <c r="E117" s="227">
        <v>9000</v>
      </c>
    </row>
    <row r="118" spans="1:5" ht="12" customHeight="1" x14ac:dyDescent="0.2">
      <c r="A118" s="29">
        <v>116</v>
      </c>
      <c r="B118" s="13" t="s">
        <v>2447</v>
      </c>
      <c r="C118" s="198">
        <f t="shared" si="1"/>
        <v>18050</v>
      </c>
      <c r="E118" s="227">
        <v>19000</v>
      </c>
    </row>
    <row r="119" spans="1:5" ht="12.6" customHeight="1" x14ac:dyDescent="0.2">
      <c r="A119" s="29">
        <v>117</v>
      </c>
      <c r="B119" s="13" t="s">
        <v>2448</v>
      </c>
      <c r="C119" s="198">
        <f t="shared" si="1"/>
        <v>22800</v>
      </c>
      <c r="E119" s="227">
        <v>24000</v>
      </c>
    </row>
  </sheetData>
  <sheetProtection algorithmName="SHA-512" hashValue="bmBmNYJidaU7/i1hQOTo5LGKVJF5UkgKOkq4GOFwPkw0NNTVrWqk/cMwXbAfH13TBpL3BVwrIMcBqFmh6kmD/A==" saltValue="QimnzPehxCW+D39sQdbthQ==" spinCount="100000" sheet="1" objects="1" scenarios="1"/>
  <mergeCells count="1">
    <mergeCell ref="A1:C1"/>
  </mergeCells>
  <pageMargins left="0.7" right="0.7" top="0.75" bottom="0.75" header="0.3" footer="0.3"/>
  <pageSetup scale="94" orientation="portrait" horizontalDpi="300" verticalDpi="300" r:id="rId1"/>
  <colBreaks count="1" manualBreakCount="1">
    <brk id="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Normal="100" workbookViewId="0">
      <selection activeCell="B20" sqref="B20"/>
    </sheetView>
  </sheetViews>
  <sheetFormatPr defaultRowHeight="12.75" x14ac:dyDescent="0.2"/>
  <cols>
    <col min="1" max="1" width="9.83203125" customWidth="1"/>
    <col min="2" max="2" width="73.33203125" customWidth="1"/>
    <col min="3" max="3" width="23.33203125" customWidth="1"/>
    <col min="4" max="4" width="9.33203125" style="53"/>
    <col min="5" max="5" width="23.33203125" style="215" customWidth="1"/>
    <col min="6" max="7" width="9.33203125" style="53"/>
  </cols>
  <sheetData>
    <row r="1" spans="1:5" ht="18.2" customHeight="1" x14ac:dyDescent="0.2">
      <c r="A1" s="667" t="s">
        <v>2852</v>
      </c>
      <c r="B1" s="674"/>
      <c r="C1" s="674"/>
    </row>
    <row r="2" spans="1:5" ht="25.5" customHeight="1" x14ac:dyDescent="0.2">
      <c r="A2" s="140" t="s">
        <v>2820</v>
      </c>
      <c r="B2" s="189" t="s">
        <v>1500</v>
      </c>
      <c r="C2" s="140" t="s">
        <v>2727</v>
      </c>
      <c r="E2" s="216" t="s">
        <v>2727</v>
      </c>
    </row>
    <row r="3" spans="1:5" ht="12" customHeight="1" x14ac:dyDescent="0.2">
      <c r="A3" s="29">
        <v>1</v>
      </c>
      <c r="B3" s="13" t="s">
        <v>2449</v>
      </c>
      <c r="C3" s="198">
        <f>0.95*E3</f>
        <v>13300</v>
      </c>
      <c r="E3" s="227">
        <v>14000</v>
      </c>
    </row>
    <row r="4" spans="1:5" ht="12" customHeight="1" x14ac:dyDescent="0.2">
      <c r="A4" s="29">
        <v>2</v>
      </c>
      <c r="B4" s="13" t="s">
        <v>2450</v>
      </c>
      <c r="C4" s="198">
        <f t="shared" ref="C4:C44" si="0">0.95*E4</f>
        <v>18050</v>
      </c>
      <c r="E4" s="227">
        <v>19000</v>
      </c>
    </row>
    <row r="5" spans="1:5" ht="12" customHeight="1" x14ac:dyDescent="0.2">
      <c r="A5" s="29">
        <v>3</v>
      </c>
      <c r="B5" s="13" t="s">
        <v>2451</v>
      </c>
      <c r="C5" s="198">
        <f t="shared" si="0"/>
        <v>13300</v>
      </c>
      <c r="E5" s="227">
        <v>14000</v>
      </c>
    </row>
    <row r="6" spans="1:5" ht="12" customHeight="1" x14ac:dyDescent="0.2">
      <c r="A6" s="29">
        <v>4</v>
      </c>
      <c r="B6" s="13" t="s">
        <v>2452</v>
      </c>
      <c r="C6" s="198">
        <f t="shared" si="0"/>
        <v>13300</v>
      </c>
      <c r="E6" s="227">
        <v>14000</v>
      </c>
    </row>
    <row r="7" spans="1:5" ht="12" customHeight="1" x14ac:dyDescent="0.2">
      <c r="A7" s="29">
        <v>5</v>
      </c>
      <c r="B7" s="13" t="s">
        <v>2453</v>
      </c>
      <c r="C7" s="198">
        <f t="shared" si="0"/>
        <v>18050</v>
      </c>
      <c r="E7" s="227">
        <v>19000</v>
      </c>
    </row>
    <row r="8" spans="1:5" ht="12" customHeight="1" x14ac:dyDescent="0.2">
      <c r="A8" s="29">
        <v>6</v>
      </c>
      <c r="B8" s="13" t="s">
        <v>2454</v>
      </c>
      <c r="C8" s="198">
        <f t="shared" si="0"/>
        <v>8550</v>
      </c>
      <c r="E8" s="227">
        <v>9000</v>
      </c>
    </row>
    <row r="9" spans="1:5" ht="12" customHeight="1" x14ac:dyDescent="0.2">
      <c r="A9" s="29">
        <v>7</v>
      </c>
      <c r="B9" s="13" t="s">
        <v>2455</v>
      </c>
      <c r="C9" s="198">
        <f t="shared" si="0"/>
        <v>10450</v>
      </c>
      <c r="E9" s="227">
        <v>11000</v>
      </c>
    </row>
    <row r="10" spans="1:5" ht="12" customHeight="1" x14ac:dyDescent="0.2">
      <c r="A10" s="29">
        <v>8</v>
      </c>
      <c r="B10" s="13" t="s">
        <v>2456</v>
      </c>
      <c r="C10" s="198">
        <f t="shared" si="0"/>
        <v>13300</v>
      </c>
      <c r="E10" s="227">
        <v>14000</v>
      </c>
    </row>
    <row r="11" spans="1:5" ht="12" customHeight="1" x14ac:dyDescent="0.2">
      <c r="A11" s="29">
        <v>9</v>
      </c>
      <c r="B11" s="13" t="s">
        <v>2457</v>
      </c>
      <c r="C11" s="198">
        <f t="shared" si="0"/>
        <v>13300</v>
      </c>
      <c r="E11" s="227">
        <v>14000</v>
      </c>
    </row>
    <row r="12" spans="1:5" ht="12" customHeight="1" x14ac:dyDescent="0.2">
      <c r="A12" s="29">
        <v>10</v>
      </c>
      <c r="B12" s="13" t="s">
        <v>2458</v>
      </c>
      <c r="C12" s="198">
        <f t="shared" si="0"/>
        <v>22800</v>
      </c>
      <c r="E12" s="227">
        <v>24000</v>
      </c>
    </row>
    <row r="13" spans="1:5" ht="12" customHeight="1" x14ac:dyDescent="0.2">
      <c r="A13" s="29">
        <v>11</v>
      </c>
      <c r="B13" s="13" t="s">
        <v>2459</v>
      </c>
      <c r="C13" s="198">
        <f t="shared" si="0"/>
        <v>18050</v>
      </c>
      <c r="E13" s="227">
        <v>19000</v>
      </c>
    </row>
    <row r="14" spans="1:5" ht="12" customHeight="1" x14ac:dyDescent="0.2">
      <c r="A14" s="29">
        <v>12</v>
      </c>
      <c r="B14" s="13" t="s">
        <v>2460</v>
      </c>
      <c r="C14" s="198">
        <f t="shared" si="0"/>
        <v>22800</v>
      </c>
      <c r="E14" s="227">
        <v>24000</v>
      </c>
    </row>
    <row r="15" spans="1:5" ht="12" customHeight="1" x14ac:dyDescent="0.2">
      <c r="A15" s="29">
        <v>13</v>
      </c>
      <c r="B15" s="13" t="s">
        <v>2461</v>
      </c>
      <c r="C15" s="198">
        <f t="shared" si="0"/>
        <v>13300</v>
      </c>
      <c r="E15" s="227">
        <v>14000</v>
      </c>
    </row>
    <row r="16" spans="1:5" ht="20.25" customHeight="1" x14ac:dyDescent="0.2">
      <c r="A16" s="29">
        <v>14</v>
      </c>
      <c r="B16" s="87" t="s">
        <v>2853</v>
      </c>
      <c r="C16" s="198">
        <f t="shared" si="0"/>
        <v>13300</v>
      </c>
      <c r="E16" s="228">
        <v>14000</v>
      </c>
    </row>
    <row r="17" spans="1:5" ht="12" customHeight="1" x14ac:dyDescent="0.2">
      <c r="A17" s="29">
        <v>15</v>
      </c>
      <c r="B17" s="13" t="s">
        <v>2462</v>
      </c>
      <c r="C17" s="198">
        <f t="shared" si="0"/>
        <v>18050</v>
      </c>
      <c r="E17" s="227">
        <v>19000</v>
      </c>
    </row>
    <row r="18" spans="1:5" ht="12" customHeight="1" x14ac:dyDescent="0.2">
      <c r="A18" s="29">
        <v>16</v>
      </c>
      <c r="B18" s="13" t="s">
        <v>2463</v>
      </c>
      <c r="C18" s="198">
        <f t="shared" si="0"/>
        <v>13300</v>
      </c>
      <c r="E18" s="227">
        <v>14000</v>
      </c>
    </row>
    <row r="19" spans="1:5" ht="12" customHeight="1" x14ac:dyDescent="0.2">
      <c r="A19" s="29">
        <v>17</v>
      </c>
      <c r="B19" s="13" t="s">
        <v>2464</v>
      </c>
      <c r="C19" s="198">
        <f t="shared" si="0"/>
        <v>13300</v>
      </c>
      <c r="E19" s="227">
        <v>14000</v>
      </c>
    </row>
    <row r="20" spans="1:5" ht="12" customHeight="1" x14ac:dyDescent="0.2">
      <c r="A20" s="29">
        <v>18</v>
      </c>
      <c r="B20" s="13" t="s">
        <v>2465</v>
      </c>
      <c r="C20" s="198">
        <f t="shared" si="0"/>
        <v>18050</v>
      </c>
      <c r="E20" s="227">
        <v>19000</v>
      </c>
    </row>
    <row r="21" spans="1:5" ht="22.5" customHeight="1" x14ac:dyDescent="0.2">
      <c r="A21" s="29">
        <v>19</v>
      </c>
      <c r="B21" s="41" t="s">
        <v>2466</v>
      </c>
      <c r="C21" s="198">
        <f t="shared" si="0"/>
        <v>18050</v>
      </c>
      <c r="E21" s="228">
        <v>19000</v>
      </c>
    </row>
    <row r="22" spans="1:5" ht="12" customHeight="1" x14ac:dyDescent="0.2">
      <c r="A22" s="29">
        <v>20</v>
      </c>
      <c r="B22" s="13" t="s">
        <v>2467</v>
      </c>
      <c r="C22" s="198">
        <f t="shared" si="0"/>
        <v>18050</v>
      </c>
      <c r="E22" s="227">
        <v>19000</v>
      </c>
    </row>
    <row r="23" spans="1:5" ht="12" customHeight="1" x14ac:dyDescent="0.2">
      <c r="A23" s="29">
        <v>21</v>
      </c>
      <c r="B23" s="13" t="s">
        <v>2468</v>
      </c>
      <c r="C23" s="198">
        <f t="shared" si="0"/>
        <v>22800</v>
      </c>
      <c r="E23" s="227">
        <v>24000</v>
      </c>
    </row>
    <row r="24" spans="1:5" ht="12" customHeight="1" x14ac:dyDescent="0.2">
      <c r="A24" s="29">
        <v>22</v>
      </c>
      <c r="B24" s="13" t="s">
        <v>2469</v>
      </c>
      <c r="C24" s="198">
        <f t="shared" si="0"/>
        <v>22800</v>
      </c>
      <c r="E24" s="227">
        <v>24000</v>
      </c>
    </row>
    <row r="25" spans="1:5" ht="12" customHeight="1" x14ac:dyDescent="0.2">
      <c r="A25" s="29">
        <v>23</v>
      </c>
      <c r="B25" s="13" t="s">
        <v>2470</v>
      </c>
      <c r="C25" s="198">
        <f t="shared" si="0"/>
        <v>18050</v>
      </c>
      <c r="E25" s="227">
        <v>19000</v>
      </c>
    </row>
    <row r="26" spans="1:5" ht="12" customHeight="1" x14ac:dyDescent="0.2">
      <c r="A26" s="29">
        <v>24</v>
      </c>
      <c r="B26" s="13" t="s">
        <v>2471</v>
      </c>
      <c r="C26" s="198">
        <f t="shared" si="0"/>
        <v>18050</v>
      </c>
      <c r="E26" s="227">
        <v>19000</v>
      </c>
    </row>
    <row r="27" spans="1:5" ht="12" customHeight="1" x14ac:dyDescent="0.2">
      <c r="A27" s="29">
        <v>25</v>
      </c>
      <c r="B27" s="13" t="s">
        <v>2472</v>
      </c>
      <c r="C27" s="198">
        <f t="shared" si="0"/>
        <v>22800</v>
      </c>
      <c r="E27" s="227">
        <v>24000</v>
      </c>
    </row>
    <row r="28" spans="1:5" ht="12" customHeight="1" x14ac:dyDescent="0.2">
      <c r="A28" s="29">
        <v>26</v>
      </c>
      <c r="B28" s="13" t="s">
        <v>2473</v>
      </c>
      <c r="C28" s="198">
        <f t="shared" si="0"/>
        <v>22800</v>
      </c>
      <c r="E28" s="227">
        <v>24000</v>
      </c>
    </row>
    <row r="29" spans="1:5" ht="12" customHeight="1" x14ac:dyDescent="0.2">
      <c r="A29" s="29">
        <v>27</v>
      </c>
      <c r="B29" s="13" t="s">
        <v>2474</v>
      </c>
      <c r="C29" s="198">
        <f t="shared" si="0"/>
        <v>22800</v>
      </c>
      <c r="E29" s="227">
        <v>24000</v>
      </c>
    </row>
    <row r="30" spans="1:5" ht="12" customHeight="1" x14ac:dyDescent="0.2">
      <c r="A30" s="29">
        <v>28</v>
      </c>
      <c r="B30" s="13" t="s">
        <v>2475</v>
      </c>
      <c r="C30" s="198">
        <f t="shared" si="0"/>
        <v>18050</v>
      </c>
      <c r="E30" s="227">
        <v>19000</v>
      </c>
    </row>
    <row r="31" spans="1:5" ht="12" customHeight="1" x14ac:dyDescent="0.2">
      <c r="A31" s="29">
        <v>29</v>
      </c>
      <c r="B31" s="13" t="s">
        <v>2476</v>
      </c>
      <c r="C31" s="198">
        <f t="shared" si="0"/>
        <v>18050</v>
      </c>
      <c r="E31" s="227">
        <v>19000</v>
      </c>
    </row>
    <row r="32" spans="1:5" ht="12" customHeight="1" x14ac:dyDescent="0.2">
      <c r="A32" s="29">
        <v>30</v>
      </c>
      <c r="B32" s="13" t="s">
        <v>2477</v>
      </c>
      <c r="C32" s="198">
        <f t="shared" si="0"/>
        <v>22800</v>
      </c>
      <c r="E32" s="227">
        <v>24000</v>
      </c>
    </row>
    <row r="33" spans="1:5" ht="12" customHeight="1" x14ac:dyDescent="0.2">
      <c r="A33" s="29">
        <v>31</v>
      </c>
      <c r="B33" s="13" t="s">
        <v>2478</v>
      </c>
      <c r="C33" s="198">
        <f t="shared" si="0"/>
        <v>22800</v>
      </c>
      <c r="E33" s="227">
        <v>24000</v>
      </c>
    </row>
    <row r="34" spans="1:5" ht="12" customHeight="1" x14ac:dyDescent="0.2">
      <c r="A34" s="29">
        <v>32</v>
      </c>
      <c r="B34" s="13" t="s">
        <v>2479</v>
      </c>
      <c r="C34" s="198">
        <f t="shared" si="0"/>
        <v>22800</v>
      </c>
      <c r="E34" s="227">
        <v>24000</v>
      </c>
    </row>
    <row r="35" spans="1:5" ht="12" customHeight="1" x14ac:dyDescent="0.2">
      <c r="A35" s="29">
        <v>33</v>
      </c>
      <c r="B35" s="13" t="s">
        <v>2480</v>
      </c>
      <c r="C35" s="198">
        <f t="shared" si="0"/>
        <v>13300</v>
      </c>
      <c r="E35" s="227">
        <v>14000</v>
      </c>
    </row>
    <row r="36" spans="1:5" ht="12" customHeight="1" x14ac:dyDescent="0.2">
      <c r="A36" s="29">
        <v>34</v>
      </c>
      <c r="B36" s="13" t="s">
        <v>2481</v>
      </c>
      <c r="C36" s="198">
        <f t="shared" si="0"/>
        <v>18050</v>
      </c>
      <c r="E36" s="227">
        <v>19000</v>
      </c>
    </row>
    <row r="37" spans="1:5" ht="12" customHeight="1" x14ac:dyDescent="0.2">
      <c r="A37" s="29">
        <v>35</v>
      </c>
      <c r="B37" s="13" t="s">
        <v>2482</v>
      </c>
      <c r="C37" s="198">
        <f t="shared" si="0"/>
        <v>18050</v>
      </c>
      <c r="E37" s="227">
        <v>19000</v>
      </c>
    </row>
    <row r="38" spans="1:5" ht="12" customHeight="1" x14ac:dyDescent="0.2">
      <c r="A38" s="29">
        <v>36</v>
      </c>
      <c r="B38" s="13" t="s">
        <v>2483</v>
      </c>
      <c r="C38" s="198">
        <f t="shared" si="0"/>
        <v>22800</v>
      </c>
      <c r="E38" s="227">
        <v>24000</v>
      </c>
    </row>
    <row r="39" spans="1:5" ht="12" customHeight="1" x14ac:dyDescent="0.2">
      <c r="A39" s="29">
        <v>37</v>
      </c>
      <c r="B39" s="13" t="s">
        <v>2484</v>
      </c>
      <c r="C39" s="198">
        <f t="shared" si="0"/>
        <v>22800</v>
      </c>
      <c r="E39" s="227">
        <v>24000</v>
      </c>
    </row>
    <row r="40" spans="1:5" ht="12" customHeight="1" x14ac:dyDescent="0.2">
      <c r="A40" s="29">
        <v>38</v>
      </c>
      <c r="B40" s="13" t="s">
        <v>2485</v>
      </c>
      <c r="C40" s="198">
        <f t="shared" si="0"/>
        <v>22800</v>
      </c>
      <c r="E40" s="227">
        <v>24000</v>
      </c>
    </row>
    <row r="41" spans="1:5" ht="12" customHeight="1" x14ac:dyDescent="0.2">
      <c r="A41" s="29">
        <v>39</v>
      </c>
      <c r="B41" s="13" t="s">
        <v>2486</v>
      </c>
      <c r="C41" s="198">
        <f t="shared" si="0"/>
        <v>22800</v>
      </c>
      <c r="E41" s="227">
        <v>24000</v>
      </c>
    </row>
    <row r="42" spans="1:5" ht="12" customHeight="1" x14ac:dyDescent="0.2">
      <c r="A42" s="29">
        <v>40</v>
      </c>
      <c r="B42" s="13" t="s">
        <v>2487</v>
      </c>
      <c r="C42" s="198">
        <f t="shared" si="0"/>
        <v>18050</v>
      </c>
      <c r="E42" s="227">
        <v>19000</v>
      </c>
    </row>
    <row r="43" spans="1:5" ht="12" customHeight="1" x14ac:dyDescent="0.2">
      <c r="A43" s="29">
        <v>41</v>
      </c>
      <c r="B43" s="13" t="s">
        <v>2488</v>
      </c>
      <c r="C43" s="198">
        <f t="shared" si="0"/>
        <v>22800</v>
      </c>
      <c r="E43" s="227">
        <v>24000</v>
      </c>
    </row>
    <row r="44" spans="1:5" ht="12.6" customHeight="1" x14ac:dyDescent="0.2">
      <c r="A44" s="29">
        <v>42</v>
      </c>
      <c r="B44" s="13" t="s">
        <v>2489</v>
      </c>
      <c r="C44" s="198">
        <f t="shared" si="0"/>
        <v>22800</v>
      </c>
      <c r="E44" s="227">
        <v>24000</v>
      </c>
    </row>
  </sheetData>
  <sheetProtection algorithmName="SHA-512" hashValue="Nm8CQTE9LxSDQBArhDAwRwKZPbPzkji2rZKXKf5LmlXn4qD0oZdcis17/7E3oRqtt8wth3G7kcyVQXzDcfyQ0Q==" saltValue="AbSLiRx7Bq9qS3vEma7L9w==" spinCount="100000" sheet="1" objects="1" scenarios="1"/>
  <mergeCells count="1">
    <mergeCell ref="A1:C1"/>
  </mergeCells>
  <pageMargins left="0.7" right="0.7" top="0.75" bottom="0.75" header="0.3" footer="0.3"/>
  <pageSetup paperSize="9" scale="91" orientation="portrait" verticalDpi="0" r:id="rId1"/>
  <colBreaks count="1" manualBreakCount="1">
    <brk id="3"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E60"/>
  <sheetViews>
    <sheetView zoomScaleNormal="100" workbookViewId="0">
      <selection sqref="A1:C1"/>
    </sheetView>
  </sheetViews>
  <sheetFormatPr defaultRowHeight="12.75" x14ac:dyDescent="0.2"/>
  <cols>
    <col min="1" max="1" width="9.83203125" customWidth="1"/>
    <col min="2" max="2" width="55.33203125" customWidth="1"/>
    <col min="3" max="3" width="25.83203125" customWidth="1"/>
    <col min="5" max="5" width="25.83203125" style="215" customWidth="1"/>
  </cols>
  <sheetData>
    <row r="1" spans="1:5" ht="16.5" customHeight="1" x14ac:dyDescent="0.2">
      <c r="A1" s="667" t="s">
        <v>2854</v>
      </c>
      <c r="B1" s="674"/>
      <c r="C1" s="674"/>
    </row>
    <row r="2" spans="1:5" ht="25.5" customHeight="1" x14ac:dyDescent="0.2">
      <c r="A2" s="140" t="s">
        <v>2820</v>
      </c>
      <c r="B2" s="189" t="s">
        <v>1500</v>
      </c>
      <c r="C2" s="140" t="s">
        <v>2735</v>
      </c>
      <c r="E2" s="216" t="s">
        <v>2735</v>
      </c>
    </row>
    <row r="3" spans="1:5" ht="12.75" customHeight="1" x14ac:dyDescent="0.2">
      <c r="A3" s="30">
        <v>1</v>
      </c>
      <c r="B3" s="32" t="s">
        <v>1883</v>
      </c>
      <c r="C3" s="198">
        <f>0.95*E3</f>
        <v>38000</v>
      </c>
      <c r="E3" s="225">
        <v>40000</v>
      </c>
    </row>
    <row r="4" spans="1:5" ht="12.75" customHeight="1" x14ac:dyDescent="0.2">
      <c r="A4" s="30">
        <v>2</v>
      </c>
      <c r="B4" s="32" t="s">
        <v>2490</v>
      </c>
      <c r="C4" s="198">
        <f t="shared" ref="C4:C60" si="0">0.95*E4</f>
        <v>28500</v>
      </c>
      <c r="E4" s="225">
        <v>30000</v>
      </c>
    </row>
    <row r="5" spans="1:5" ht="12.75" customHeight="1" x14ac:dyDescent="0.2">
      <c r="A5" s="30">
        <v>3</v>
      </c>
      <c r="B5" s="32" t="s">
        <v>2491</v>
      </c>
      <c r="C5" s="198">
        <f t="shared" si="0"/>
        <v>11400</v>
      </c>
      <c r="E5" s="225">
        <v>12000</v>
      </c>
    </row>
    <row r="6" spans="1:5" ht="12.75" customHeight="1" x14ac:dyDescent="0.2">
      <c r="A6" s="30">
        <v>4</v>
      </c>
      <c r="B6" s="32" t="s">
        <v>2492</v>
      </c>
      <c r="C6" s="198">
        <f t="shared" si="0"/>
        <v>19000</v>
      </c>
      <c r="E6" s="225">
        <v>20000</v>
      </c>
    </row>
    <row r="7" spans="1:5" ht="12.75" customHeight="1" x14ac:dyDescent="0.2">
      <c r="A7" s="30">
        <v>5</v>
      </c>
      <c r="B7" s="32" t="s">
        <v>2493</v>
      </c>
      <c r="C7" s="198">
        <f t="shared" si="0"/>
        <v>17100</v>
      </c>
      <c r="E7" s="225">
        <v>18000</v>
      </c>
    </row>
    <row r="8" spans="1:5" ht="12.75" customHeight="1" x14ac:dyDescent="0.2">
      <c r="A8" s="30">
        <v>6</v>
      </c>
      <c r="B8" s="32" t="s">
        <v>2494</v>
      </c>
      <c r="C8" s="198">
        <f t="shared" si="0"/>
        <v>17100</v>
      </c>
      <c r="E8" s="225">
        <v>18000</v>
      </c>
    </row>
    <row r="9" spans="1:5" ht="12.75" customHeight="1" x14ac:dyDescent="0.2">
      <c r="A9" s="30">
        <v>7</v>
      </c>
      <c r="B9" s="32" t="s">
        <v>2495</v>
      </c>
      <c r="C9" s="198">
        <f t="shared" si="0"/>
        <v>19000</v>
      </c>
      <c r="E9" s="225">
        <v>20000</v>
      </c>
    </row>
    <row r="10" spans="1:5" ht="12.75" customHeight="1" x14ac:dyDescent="0.2">
      <c r="A10" s="30">
        <v>8</v>
      </c>
      <c r="B10" s="32" t="s">
        <v>2496</v>
      </c>
      <c r="C10" s="198">
        <f t="shared" si="0"/>
        <v>13300</v>
      </c>
      <c r="E10" s="225">
        <v>14000</v>
      </c>
    </row>
    <row r="11" spans="1:5" ht="12.75" customHeight="1" x14ac:dyDescent="0.2">
      <c r="A11" s="30">
        <v>9</v>
      </c>
      <c r="B11" s="32" t="s">
        <v>2497</v>
      </c>
      <c r="C11" s="198">
        <f t="shared" si="0"/>
        <v>14250</v>
      </c>
      <c r="E11" s="225">
        <v>15000</v>
      </c>
    </row>
    <row r="12" spans="1:5" ht="12.75" customHeight="1" x14ac:dyDescent="0.2">
      <c r="A12" s="30">
        <v>10</v>
      </c>
      <c r="B12" s="32" t="s">
        <v>2498</v>
      </c>
      <c r="C12" s="198">
        <f t="shared" si="0"/>
        <v>11400</v>
      </c>
      <c r="E12" s="225">
        <v>12000</v>
      </c>
    </row>
    <row r="13" spans="1:5" ht="12.75" customHeight="1" x14ac:dyDescent="0.2">
      <c r="A13" s="30">
        <v>11</v>
      </c>
      <c r="B13" s="32" t="s">
        <v>2499</v>
      </c>
      <c r="C13" s="198">
        <f t="shared" si="0"/>
        <v>14250</v>
      </c>
      <c r="E13" s="225">
        <v>15000</v>
      </c>
    </row>
    <row r="14" spans="1:5" ht="12.75" customHeight="1" x14ac:dyDescent="0.2">
      <c r="A14" s="30">
        <v>12</v>
      </c>
      <c r="B14" s="32" t="s">
        <v>2500</v>
      </c>
      <c r="C14" s="198">
        <f t="shared" si="0"/>
        <v>12350</v>
      </c>
      <c r="E14" s="225">
        <v>13000</v>
      </c>
    </row>
    <row r="15" spans="1:5" ht="12.75" customHeight="1" x14ac:dyDescent="0.2">
      <c r="A15" s="30">
        <v>13</v>
      </c>
      <c r="B15" s="32" t="s">
        <v>2501</v>
      </c>
      <c r="C15" s="198">
        <f t="shared" si="0"/>
        <v>6650</v>
      </c>
      <c r="E15" s="225">
        <v>7000</v>
      </c>
    </row>
    <row r="16" spans="1:5" ht="12.75" customHeight="1" x14ac:dyDescent="0.2">
      <c r="A16" s="30">
        <v>14</v>
      </c>
      <c r="B16" s="32" t="s">
        <v>2502</v>
      </c>
      <c r="C16" s="198">
        <f t="shared" si="0"/>
        <v>7600</v>
      </c>
      <c r="E16" s="225">
        <v>8000</v>
      </c>
    </row>
    <row r="17" spans="1:5" ht="12.75" customHeight="1" x14ac:dyDescent="0.2">
      <c r="A17" s="30">
        <v>15</v>
      </c>
      <c r="B17" s="32" t="s">
        <v>2503</v>
      </c>
      <c r="C17" s="198">
        <f t="shared" si="0"/>
        <v>19000</v>
      </c>
      <c r="E17" s="225">
        <v>20000</v>
      </c>
    </row>
    <row r="18" spans="1:5" ht="12.75" customHeight="1" x14ac:dyDescent="0.2">
      <c r="A18" s="30">
        <v>16</v>
      </c>
      <c r="B18" s="32" t="s">
        <v>2504</v>
      </c>
      <c r="C18" s="198">
        <f t="shared" si="0"/>
        <v>19000</v>
      </c>
      <c r="E18" s="225">
        <v>20000</v>
      </c>
    </row>
    <row r="19" spans="1:5" ht="12.75" customHeight="1" x14ac:dyDescent="0.2">
      <c r="A19" s="30">
        <v>17</v>
      </c>
      <c r="B19" s="32" t="s">
        <v>2505</v>
      </c>
      <c r="C19" s="198">
        <f t="shared" si="0"/>
        <v>17100</v>
      </c>
      <c r="E19" s="225">
        <v>18000</v>
      </c>
    </row>
    <row r="20" spans="1:5" ht="12.75" customHeight="1" x14ac:dyDescent="0.2">
      <c r="A20" s="30">
        <v>18</v>
      </c>
      <c r="B20" s="32" t="s">
        <v>2506</v>
      </c>
      <c r="C20" s="198">
        <f t="shared" si="0"/>
        <v>11400</v>
      </c>
      <c r="E20" s="225">
        <v>12000</v>
      </c>
    </row>
    <row r="21" spans="1:5" ht="15" customHeight="1" x14ac:dyDescent="0.2">
      <c r="A21" s="30">
        <v>19</v>
      </c>
      <c r="B21" s="32" t="s">
        <v>2507</v>
      </c>
      <c r="C21" s="198">
        <f t="shared" si="0"/>
        <v>19000</v>
      </c>
      <c r="E21" s="225">
        <v>20000</v>
      </c>
    </row>
    <row r="22" spans="1:5" ht="12.75" customHeight="1" x14ac:dyDescent="0.2">
      <c r="A22" s="30">
        <v>20</v>
      </c>
      <c r="B22" s="32" t="s">
        <v>2508</v>
      </c>
      <c r="C22" s="198">
        <f t="shared" si="0"/>
        <v>16150</v>
      </c>
      <c r="E22" s="225">
        <v>17000</v>
      </c>
    </row>
    <row r="23" spans="1:5" ht="12.75" customHeight="1" x14ac:dyDescent="0.2">
      <c r="A23" s="30">
        <v>21</v>
      </c>
      <c r="B23" s="32" t="s">
        <v>2509</v>
      </c>
      <c r="C23" s="198">
        <f t="shared" si="0"/>
        <v>19000</v>
      </c>
      <c r="E23" s="225">
        <v>20000</v>
      </c>
    </row>
    <row r="24" spans="1:5" ht="12.75" customHeight="1" x14ac:dyDescent="0.2">
      <c r="A24" s="30">
        <v>22</v>
      </c>
      <c r="B24" s="32" t="s">
        <v>2510</v>
      </c>
      <c r="C24" s="198">
        <f t="shared" si="0"/>
        <v>28500</v>
      </c>
      <c r="E24" s="225">
        <v>30000</v>
      </c>
    </row>
    <row r="25" spans="1:5" ht="12.75" customHeight="1" x14ac:dyDescent="0.2">
      <c r="A25" s="30">
        <v>23</v>
      </c>
      <c r="B25" s="32" t="s">
        <v>2511</v>
      </c>
      <c r="C25" s="198">
        <f t="shared" si="0"/>
        <v>14250</v>
      </c>
      <c r="E25" s="225">
        <v>15000</v>
      </c>
    </row>
    <row r="26" spans="1:5" ht="12.75" customHeight="1" x14ac:dyDescent="0.2">
      <c r="A26" s="30">
        <v>24</v>
      </c>
      <c r="B26" s="32" t="s">
        <v>2512</v>
      </c>
      <c r="C26" s="198">
        <f t="shared" si="0"/>
        <v>9500</v>
      </c>
      <c r="E26" s="225">
        <v>10000</v>
      </c>
    </row>
    <row r="27" spans="1:5" ht="12.75" customHeight="1" x14ac:dyDescent="0.2">
      <c r="A27" s="30">
        <v>25</v>
      </c>
      <c r="B27" s="32" t="s">
        <v>2513</v>
      </c>
      <c r="C27" s="198">
        <f t="shared" si="0"/>
        <v>23750</v>
      </c>
      <c r="E27" s="225">
        <v>25000</v>
      </c>
    </row>
    <row r="28" spans="1:5" ht="12.75" customHeight="1" x14ac:dyDescent="0.2">
      <c r="A28" s="30">
        <v>26</v>
      </c>
      <c r="B28" s="32" t="s">
        <v>2514</v>
      </c>
      <c r="C28" s="198">
        <f t="shared" si="0"/>
        <v>23750</v>
      </c>
      <c r="E28" s="225">
        <v>25000</v>
      </c>
    </row>
    <row r="29" spans="1:5" ht="12.75" customHeight="1" x14ac:dyDescent="0.2">
      <c r="A29" s="30">
        <v>27</v>
      </c>
      <c r="B29" s="32" t="s">
        <v>2515</v>
      </c>
      <c r="C29" s="198">
        <f t="shared" si="0"/>
        <v>23750</v>
      </c>
      <c r="E29" s="225">
        <v>25000</v>
      </c>
    </row>
    <row r="30" spans="1:5" x14ac:dyDescent="0.2">
      <c r="A30" s="48">
        <v>28</v>
      </c>
      <c r="B30" s="86" t="s">
        <v>2855</v>
      </c>
      <c r="C30" s="198">
        <f t="shared" si="0"/>
        <v>16150</v>
      </c>
      <c r="E30" s="239">
        <v>17000</v>
      </c>
    </row>
    <row r="31" spans="1:5" ht="12.75" customHeight="1" x14ac:dyDescent="0.2">
      <c r="A31" s="30">
        <v>29</v>
      </c>
      <c r="B31" s="32" t="s">
        <v>2516</v>
      </c>
      <c r="C31" s="198">
        <f t="shared" si="0"/>
        <v>20900</v>
      </c>
      <c r="E31" s="225">
        <v>22000</v>
      </c>
    </row>
    <row r="32" spans="1:5" ht="12.75" customHeight="1" x14ac:dyDescent="0.2">
      <c r="A32" s="30">
        <v>30</v>
      </c>
      <c r="B32" s="32" t="s">
        <v>2517</v>
      </c>
      <c r="C32" s="198">
        <f t="shared" si="0"/>
        <v>17100</v>
      </c>
      <c r="E32" s="225">
        <v>18000</v>
      </c>
    </row>
    <row r="33" spans="1:5" ht="12.75" customHeight="1" x14ac:dyDescent="0.2">
      <c r="A33" s="30">
        <v>31</v>
      </c>
      <c r="B33" s="32" t="s">
        <v>2518</v>
      </c>
      <c r="C33" s="198">
        <f t="shared" si="0"/>
        <v>19000</v>
      </c>
      <c r="E33" s="225">
        <v>20000</v>
      </c>
    </row>
    <row r="34" spans="1:5" ht="12.75" customHeight="1" x14ac:dyDescent="0.2">
      <c r="A34" s="30">
        <v>32</v>
      </c>
      <c r="B34" s="32" t="s">
        <v>2519</v>
      </c>
      <c r="C34" s="198">
        <f t="shared" si="0"/>
        <v>23750</v>
      </c>
      <c r="E34" s="225">
        <v>25000</v>
      </c>
    </row>
    <row r="35" spans="1:5" ht="12.75" customHeight="1" x14ac:dyDescent="0.2">
      <c r="A35" s="30">
        <v>33</v>
      </c>
      <c r="B35" s="32" t="s">
        <v>2520</v>
      </c>
      <c r="C35" s="198">
        <f t="shared" si="0"/>
        <v>26600</v>
      </c>
      <c r="E35" s="225">
        <v>28000</v>
      </c>
    </row>
    <row r="36" spans="1:5" x14ac:dyDescent="0.2">
      <c r="A36" s="48">
        <v>34</v>
      </c>
      <c r="B36" s="86" t="s">
        <v>2856</v>
      </c>
      <c r="C36" s="198">
        <f t="shared" si="0"/>
        <v>28500</v>
      </c>
      <c r="E36" s="239">
        <v>30000</v>
      </c>
    </row>
    <row r="37" spans="1:5" ht="12.75" customHeight="1" x14ac:dyDescent="0.2">
      <c r="A37" s="30">
        <v>35</v>
      </c>
      <c r="B37" s="32" t="s">
        <v>2521</v>
      </c>
      <c r="C37" s="198">
        <f t="shared" si="0"/>
        <v>22800</v>
      </c>
      <c r="E37" s="225">
        <v>24000</v>
      </c>
    </row>
    <row r="38" spans="1:5" ht="12.75" customHeight="1" x14ac:dyDescent="0.2">
      <c r="A38" s="30">
        <v>36</v>
      </c>
      <c r="B38" s="32" t="s">
        <v>2522</v>
      </c>
      <c r="C38" s="198">
        <f t="shared" si="0"/>
        <v>22800</v>
      </c>
      <c r="E38" s="225">
        <v>24000</v>
      </c>
    </row>
    <row r="39" spans="1:5" ht="12.75" customHeight="1" x14ac:dyDescent="0.2">
      <c r="A39" s="30">
        <v>37</v>
      </c>
      <c r="B39" s="32" t="s">
        <v>2523</v>
      </c>
      <c r="C39" s="198">
        <f t="shared" si="0"/>
        <v>20900</v>
      </c>
      <c r="E39" s="225">
        <v>22000</v>
      </c>
    </row>
    <row r="40" spans="1:5" ht="12.75" customHeight="1" x14ac:dyDescent="0.2">
      <c r="A40" s="30">
        <v>38</v>
      </c>
      <c r="B40" s="32" t="s">
        <v>2524</v>
      </c>
      <c r="C40" s="198">
        <f t="shared" si="0"/>
        <v>23750</v>
      </c>
      <c r="E40" s="225">
        <v>25000</v>
      </c>
    </row>
    <row r="41" spans="1:5" ht="12.75" customHeight="1" x14ac:dyDescent="0.2">
      <c r="A41" s="30">
        <v>39</v>
      </c>
      <c r="B41" s="32" t="s">
        <v>2525</v>
      </c>
      <c r="C41" s="198">
        <f t="shared" si="0"/>
        <v>23750</v>
      </c>
      <c r="E41" s="225">
        <v>25000</v>
      </c>
    </row>
    <row r="42" spans="1:5" ht="12.75" customHeight="1" x14ac:dyDescent="0.2">
      <c r="A42" s="30">
        <v>40</v>
      </c>
      <c r="B42" s="32" t="s">
        <v>2169</v>
      </c>
      <c r="C42" s="198">
        <f t="shared" si="0"/>
        <v>15200</v>
      </c>
      <c r="E42" s="225">
        <v>16000</v>
      </c>
    </row>
    <row r="43" spans="1:5" ht="12.75" customHeight="1" x14ac:dyDescent="0.2">
      <c r="A43" s="30">
        <v>41</v>
      </c>
      <c r="B43" s="32" t="s">
        <v>2526</v>
      </c>
      <c r="C43" s="198">
        <f t="shared" si="0"/>
        <v>28500</v>
      </c>
      <c r="E43" s="225">
        <v>30000</v>
      </c>
    </row>
    <row r="44" spans="1:5" ht="12.75" customHeight="1" x14ac:dyDescent="0.2">
      <c r="A44" s="30">
        <v>42</v>
      </c>
      <c r="B44" s="32" t="s">
        <v>2527</v>
      </c>
      <c r="C44" s="198">
        <f t="shared" si="0"/>
        <v>26600</v>
      </c>
      <c r="E44" s="225">
        <v>28000</v>
      </c>
    </row>
    <row r="45" spans="1:5" ht="12.75" customHeight="1" x14ac:dyDescent="0.2">
      <c r="A45" s="30">
        <v>43</v>
      </c>
      <c r="B45" s="32" t="s">
        <v>2528</v>
      </c>
      <c r="C45" s="198">
        <f t="shared" si="0"/>
        <v>23750</v>
      </c>
      <c r="E45" s="225">
        <v>25000</v>
      </c>
    </row>
    <row r="46" spans="1:5" ht="12.75" customHeight="1" x14ac:dyDescent="0.2">
      <c r="A46" s="30">
        <v>44</v>
      </c>
      <c r="B46" s="32" t="s">
        <v>2529</v>
      </c>
      <c r="C46" s="198">
        <f t="shared" si="0"/>
        <v>9500</v>
      </c>
      <c r="E46" s="225">
        <v>10000</v>
      </c>
    </row>
    <row r="47" spans="1:5" ht="12.75" customHeight="1" x14ac:dyDescent="0.2">
      <c r="A47" s="30">
        <v>45</v>
      </c>
      <c r="B47" s="32" t="s">
        <v>2530</v>
      </c>
      <c r="C47" s="198">
        <f t="shared" si="0"/>
        <v>28500</v>
      </c>
      <c r="E47" s="225">
        <v>30000</v>
      </c>
    </row>
    <row r="48" spans="1:5" ht="12.75" customHeight="1" x14ac:dyDescent="0.2">
      <c r="A48" s="30">
        <v>46</v>
      </c>
      <c r="B48" s="32" t="s">
        <v>2531</v>
      </c>
      <c r="C48" s="198">
        <f t="shared" si="0"/>
        <v>18050</v>
      </c>
      <c r="E48" s="225">
        <v>19000</v>
      </c>
    </row>
    <row r="49" spans="1:5" ht="12.75" customHeight="1" x14ac:dyDescent="0.2">
      <c r="A49" s="30">
        <v>47</v>
      </c>
      <c r="B49" s="32" t="s">
        <v>2532</v>
      </c>
      <c r="C49" s="198">
        <f t="shared" si="0"/>
        <v>23750</v>
      </c>
      <c r="E49" s="225">
        <v>25000</v>
      </c>
    </row>
    <row r="50" spans="1:5" ht="12.75" customHeight="1" x14ac:dyDescent="0.2">
      <c r="A50" s="70">
        <v>48</v>
      </c>
      <c r="B50" s="32" t="s">
        <v>2533</v>
      </c>
      <c r="C50" s="198">
        <f t="shared" si="0"/>
        <v>19000</v>
      </c>
      <c r="E50" s="225">
        <v>20000</v>
      </c>
    </row>
    <row r="51" spans="1:5" ht="12.75" customHeight="1" x14ac:dyDescent="0.2">
      <c r="A51" s="70">
        <v>49</v>
      </c>
      <c r="B51" s="32" t="s">
        <v>2534</v>
      </c>
      <c r="C51" s="198">
        <f t="shared" si="0"/>
        <v>11400</v>
      </c>
      <c r="E51" s="225">
        <v>12000</v>
      </c>
    </row>
    <row r="52" spans="1:5" ht="12.75" customHeight="1" x14ac:dyDescent="0.2">
      <c r="A52" s="70">
        <v>50</v>
      </c>
      <c r="B52" s="32" t="s">
        <v>2535</v>
      </c>
      <c r="C52" s="198">
        <f t="shared" si="0"/>
        <v>15200</v>
      </c>
      <c r="E52" s="225">
        <v>16000</v>
      </c>
    </row>
    <row r="53" spans="1:5" ht="12.75" customHeight="1" x14ac:dyDescent="0.2">
      <c r="A53" s="70">
        <v>51</v>
      </c>
      <c r="B53" s="32" t="s">
        <v>2536</v>
      </c>
      <c r="C53" s="198">
        <f t="shared" si="0"/>
        <v>17100</v>
      </c>
      <c r="E53" s="225">
        <v>18000</v>
      </c>
    </row>
    <row r="54" spans="1:5" ht="12.75" customHeight="1" x14ac:dyDescent="0.2">
      <c r="A54" s="70">
        <v>52</v>
      </c>
      <c r="B54" s="32" t="s">
        <v>2537</v>
      </c>
      <c r="C54" s="198">
        <f t="shared" si="0"/>
        <v>20900</v>
      </c>
      <c r="E54" s="225">
        <v>22000</v>
      </c>
    </row>
    <row r="55" spans="1:5" ht="12.75" customHeight="1" x14ac:dyDescent="0.2">
      <c r="A55" s="70">
        <v>53</v>
      </c>
      <c r="B55" s="32" t="s">
        <v>2538</v>
      </c>
      <c r="C55" s="198">
        <f t="shared" si="0"/>
        <v>20900</v>
      </c>
      <c r="E55" s="225">
        <v>22000</v>
      </c>
    </row>
    <row r="56" spans="1:5" ht="12.75" customHeight="1" x14ac:dyDescent="0.2">
      <c r="A56" s="70">
        <v>54</v>
      </c>
      <c r="B56" s="32" t="s">
        <v>2539</v>
      </c>
      <c r="C56" s="198">
        <f t="shared" si="0"/>
        <v>19000</v>
      </c>
      <c r="E56" s="225">
        <v>20000</v>
      </c>
    </row>
    <row r="57" spans="1:5" ht="12.75" customHeight="1" x14ac:dyDescent="0.2">
      <c r="A57" s="70">
        <v>55</v>
      </c>
      <c r="B57" s="32" t="s">
        <v>2540</v>
      </c>
      <c r="C57" s="198">
        <f t="shared" si="0"/>
        <v>11400</v>
      </c>
      <c r="E57" s="225">
        <v>12000</v>
      </c>
    </row>
    <row r="58" spans="1:5" ht="12.75" customHeight="1" x14ac:dyDescent="0.2">
      <c r="A58" s="70">
        <v>56</v>
      </c>
      <c r="B58" s="32" t="s">
        <v>2541</v>
      </c>
      <c r="C58" s="198">
        <f t="shared" si="0"/>
        <v>28500</v>
      </c>
      <c r="E58" s="225">
        <v>30000</v>
      </c>
    </row>
    <row r="59" spans="1:5" ht="12.75" customHeight="1" x14ac:dyDescent="0.2">
      <c r="A59" s="70">
        <v>57</v>
      </c>
      <c r="B59" s="32" t="s">
        <v>2542</v>
      </c>
      <c r="C59" s="198">
        <f t="shared" si="0"/>
        <v>20900</v>
      </c>
      <c r="E59" s="225">
        <v>22000</v>
      </c>
    </row>
    <row r="60" spans="1:5" ht="12.75" customHeight="1" x14ac:dyDescent="0.2">
      <c r="A60" s="70">
        <v>58</v>
      </c>
      <c r="B60" s="32" t="s">
        <v>2543</v>
      </c>
      <c r="C60" s="198">
        <f t="shared" si="0"/>
        <v>25650</v>
      </c>
      <c r="E60" s="225">
        <v>27000</v>
      </c>
    </row>
  </sheetData>
  <sheetProtection algorithmName="SHA-512" hashValue="K+GoMcaRlWQMy1+KEHezLnxbdeI6Pfdf2j3OEjdiDp0j3cmy8otFu3jSbKkRsWHnHM8cOR1lTzSNXOTiVXxeyw==" saltValue="K3TtLJbMMnaAVHSvlS2UfA==" spinCount="100000" sheet="1" objects="1" scenarios="1"/>
  <mergeCells count="1">
    <mergeCell ref="A1:C1"/>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sqref="A1:C1"/>
    </sheetView>
  </sheetViews>
  <sheetFormatPr defaultRowHeight="12.75" x14ac:dyDescent="0.2"/>
  <cols>
    <col min="1" max="1" width="8" customWidth="1"/>
    <col min="2" max="2" width="64.1640625" customWidth="1"/>
    <col min="3" max="3" width="25.83203125" customWidth="1"/>
    <col min="4" max="4" width="9.33203125" style="53"/>
    <col min="5" max="5" width="25.83203125" style="215" customWidth="1"/>
    <col min="6" max="7" width="9.33203125" style="53"/>
  </cols>
  <sheetData>
    <row r="1" spans="1:5" ht="18.75" customHeight="1" x14ac:dyDescent="0.2">
      <c r="A1" s="683" t="s">
        <v>2912</v>
      </c>
      <c r="B1" s="674"/>
      <c r="C1" s="674"/>
    </row>
    <row r="2" spans="1:5" ht="25.5" customHeight="1" x14ac:dyDescent="0.2">
      <c r="A2" s="140" t="s">
        <v>2820</v>
      </c>
      <c r="B2" s="189" t="s">
        <v>1500</v>
      </c>
      <c r="C2" s="140" t="s">
        <v>2735</v>
      </c>
      <c r="E2" s="216" t="s">
        <v>2735</v>
      </c>
    </row>
    <row r="3" spans="1:5" ht="12.75" customHeight="1" x14ac:dyDescent="0.2">
      <c r="A3" s="30">
        <v>1</v>
      </c>
      <c r="B3" s="32" t="s">
        <v>2544</v>
      </c>
      <c r="C3" s="198">
        <f>0.95*E3</f>
        <v>24700</v>
      </c>
      <c r="E3" s="225">
        <v>26000</v>
      </c>
    </row>
    <row r="4" spans="1:5" ht="12.75" customHeight="1" x14ac:dyDescent="0.2">
      <c r="A4" s="30">
        <v>2</v>
      </c>
      <c r="B4" s="32" t="s">
        <v>2545</v>
      </c>
      <c r="C4" s="198">
        <f t="shared" ref="C4:C8" si="0">0.95*E4</f>
        <v>20900</v>
      </c>
      <c r="E4" s="225">
        <v>22000</v>
      </c>
    </row>
    <row r="5" spans="1:5" ht="12.75" customHeight="1" x14ac:dyDescent="0.2">
      <c r="A5" s="30">
        <v>3</v>
      </c>
      <c r="B5" s="32" t="s">
        <v>2546</v>
      </c>
      <c r="C5" s="198">
        <f t="shared" si="0"/>
        <v>28500</v>
      </c>
      <c r="E5" s="225">
        <v>30000</v>
      </c>
    </row>
    <row r="6" spans="1:5" ht="12.75" customHeight="1" x14ac:dyDescent="0.2">
      <c r="A6" s="30">
        <v>4</v>
      </c>
      <c r="B6" s="32" t="s">
        <v>2547</v>
      </c>
      <c r="C6" s="198">
        <f t="shared" si="0"/>
        <v>25650</v>
      </c>
      <c r="E6" s="225">
        <v>27000</v>
      </c>
    </row>
    <row r="7" spans="1:5" ht="12.75" customHeight="1" x14ac:dyDescent="0.2">
      <c r="A7" s="30">
        <v>5</v>
      </c>
      <c r="B7" s="32" t="s">
        <v>2548</v>
      </c>
      <c r="C7" s="198">
        <f t="shared" si="0"/>
        <v>23750</v>
      </c>
      <c r="E7" s="225">
        <v>25000</v>
      </c>
    </row>
    <row r="8" spans="1:5" ht="12.75" customHeight="1" x14ac:dyDescent="0.2">
      <c r="A8" s="30">
        <v>6</v>
      </c>
      <c r="B8" s="32" t="s">
        <v>2549</v>
      </c>
      <c r="C8" s="198">
        <f t="shared" si="0"/>
        <v>24700</v>
      </c>
      <c r="E8" s="225">
        <v>26000</v>
      </c>
    </row>
    <row r="9" spans="1:5" ht="33" customHeight="1" x14ac:dyDescent="0.2">
      <c r="A9" s="506"/>
      <c r="B9" s="506"/>
      <c r="C9" s="506"/>
    </row>
    <row r="10" spans="1:5" ht="18.75" customHeight="1" x14ac:dyDescent="0.2">
      <c r="A10" s="667" t="s">
        <v>2857</v>
      </c>
      <c r="B10" s="674"/>
      <c r="C10" s="674"/>
    </row>
    <row r="11" spans="1:5" ht="25.5" customHeight="1" x14ac:dyDescent="0.2">
      <c r="A11" s="140" t="s">
        <v>2820</v>
      </c>
      <c r="B11" s="189" t="s">
        <v>1500</v>
      </c>
      <c r="C11" s="140" t="s">
        <v>2735</v>
      </c>
      <c r="E11" s="216" t="s">
        <v>2735</v>
      </c>
    </row>
    <row r="12" spans="1:5" ht="12.75" customHeight="1" x14ac:dyDescent="0.2">
      <c r="A12" s="71">
        <v>1</v>
      </c>
      <c r="B12" s="56" t="s">
        <v>2550</v>
      </c>
      <c r="C12" s="198">
        <f t="shared" ref="C12:C17" si="1">0.95*E12</f>
        <v>18050</v>
      </c>
      <c r="E12" s="226">
        <v>19000</v>
      </c>
    </row>
    <row r="13" spans="1:5" ht="12.75" customHeight="1" x14ac:dyDescent="0.2">
      <c r="A13" s="71">
        <v>2</v>
      </c>
      <c r="B13" s="56" t="s">
        <v>2551</v>
      </c>
      <c r="C13" s="198">
        <f t="shared" si="1"/>
        <v>19000</v>
      </c>
      <c r="E13" s="226">
        <v>20000</v>
      </c>
    </row>
    <row r="14" spans="1:5" ht="12.75" customHeight="1" x14ac:dyDescent="0.2">
      <c r="A14" s="11" t="s">
        <v>2552</v>
      </c>
      <c r="B14" s="9"/>
      <c r="C14" s="198"/>
      <c r="E14" s="217"/>
    </row>
    <row r="15" spans="1:5" ht="12.75" customHeight="1" x14ac:dyDescent="0.2">
      <c r="A15" s="55">
        <v>1</v>
      </c>
      <c r="B15" s="56" t="s">
        <v>2553</v>
      </c>
      <c r="C15" s="198">
        <f t="shared" si="1"/>
        <v>23750</v>
      </c>
      <c r="E15" s="226">
        <v>25000</v>
      </c>
    </row>
    <row r="16" spans="1:5" ht="12.75" customHeight="1" x14ac:dyDescent="0.2">
      <c r="A16" s="30">
        <v>2</v>
      </c>
      <c r="B16" s="56" t="s">
        <v>2554</v>
      </c>
      <c r="C16" s="198">
        <f t="shared" si="1"/>
        <v>14250</v>
      </c>
      <c r="E16" s="225">
        <v>15000</v>
      </c>
    </row>
    <row r="17" spans="1:5" ht="12.75" customHeight="1" x14ac:dyDescent="0.2">
      <c r="A17" s="30">
        <v>3</v>
      </c>
      <c r="B17" s="56" t="s">
        <v>2555</v>
      </c>
      <c r="C17" s="198">
        <f t="shared" si="1"/>
        <v>9500</v>
      </c>
      <c r="E17" s="225">
        <v>10000</v>
      </c>
    </row>
    <row r="18" spans="1:5" ht="24.2" customHeight="1" x14ac:dyDescent="0.2">
      <c r="A18" s="573"/>
      <c r="B18" s="573"/>
      <c r="C18" s="573"/>
    </row>
    <row r="19" spans="1:5" ht="18.75" customHeight="1" x14ac:dyDescent="0.2">
      <c r="A19" s="667" t="s">
        <v>2858</v>
      </c>
      <c r="B19" s="674"/>
      <c r="C19" s="674"/>
    </row>
    <row r="20" spans="1:5" ht="25.5" customHeight="1" x14ac:dyDescent="0.2">
      <c r="A20" s="140" t="s">
        <v>2820</v>
      </c>
      <c r="B20" s="189" t="s">
        <v>1500</v>
      </c>
      <c r="C20" s="140" t="s">
        <v>2735</v>
      </c>
      <c r="E20" s="216" t="s">
        <v>2735</v>
      </c>
    </row>
    <row r="21" spans="1:5" ht="12.75" customHeight="1" x14ac:dyDescent="0.2">
      <c r="A21" s="71">
        <v>1</v>
      </c>
      <c r="B21" s="56" t="s">
        <v>2556</v>
      </c>
      <c r="C21" s="198">
        <f t="shared" ref="C21:C24" si="2">0.95*E21</f>
        <v>19000</v>
      </c>
      <c r="E21" s="226">
        <v>20000</v>
      </c>
    </row>
    <row r="22" spans="1:5" ht="12.75" customHeight="1" x14ac:dyDescent="0.2">
      <c r="A22" s="71">
        <v>2</v>
      </c>
      <c r="B22" s="56" t="s">
        <v>2557</v>
      </c>
      <c r="C22" s="198">
        <f t="shared" si="2"/>
        <v>20900</v>
      </c>
      <c r="E22" s="226">
        <v>22000</v>
      </c>
    </row>
    <row r="23" spans="1:5" ht="12.75" customHeight="1" x14ac:dyDescent="0.2">
      <c r="A23" s="71">
        <v>3</v>
      </c>
      <c r="B23" s="56" t="s">
        <v>2558</v>
      </c>
      <c r="C23" s="198">
        <f t="shared" si="2"/>
        <v>22800</v>
      </c>
      <c r="E23" s="226">
        <v>24000</v>
      </c>
    </row>
    <row r="24" spans="1:5" ht="12.75" customHeight="1" x14ac:dyDescent="0.2">
      <c r="A24" s="71">
        <v>4</v>
      </c>
      <c r="B24" s="56" t="s">
        <v>2559</v>
      </c>
      <c r="C24" s="198">
        <f t="shared" si="2"/>
        <v>22800</v>
      </c>
      <c r="E24" s="226">
        <v>24000</v>
      </c>
    </row>
  </sheetData>
  <sheetProtection algorithmName="SHA-512" hashValue="/kVJG8KmDo4SpGggKKDDyrSCFuPz45+ZBlJJykaCETLhxrpC4DsUdvgT1YQqqtRIGU3aIiUS1inznpzD1bC1mg==" saltValue="/LvqtLQGmktQRx80ZQdhxQ==" spinCount="100000" sheet="1" objects="1" scenarios="1"/>
  <mergeCells count="5">
    <mergeCell ref="A1:C1"/>
    <mergeCell ref="A9:C9"/>
    <mergeCell ref="A10:C10"/>
    <mergeCell ref="A18:C18"/>
    <mergeCell ref="A19:C19"/>
  </mergeCells>
  <pageMargins left="0.7" right="0.7" top="0.75" bottom="0.75" header="0.3" footer="0.3"/>
  <pageSetup paperSize="9" scale="99" orientation="portrait" verticalDpi="0" r:id="rId1"/>
  <colBreaks count="1" manualBreakCount="1">
    <brk id="3"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A2" sqref="A2"/>
    </sheetView>
  </sheetViews>
  <sheetFormatPr defaultRowHeight="12.75" x14ac:dyDescent="0.2"/>
  <cols>
    <col min="1" max="1" width="10.6640625" customWidth="1"/>
    <col min="2" max="2" width="80" customWidth="1"/>
    <col min="3" max="7" width="9.33203125" style="53"/>
  </cols>
  <sheetData>
    <row r="1" spans="1:2" ht="43.5" customHeight="1" x14ac:dyDescent="0.2">
      <c r="A1" s="684" t="s">
        <v>2859</v>
      </c>
      <c r="B1" s="685"/>
    </row>
    <row r="2" spans="1:2" ht="24" customHeight="1" x14ac:dyDescent="0.2">
      <c r="A2" s="189" t="s">
        <v>2709</v>
      </c>
      <c r="B2" s="189" t="s">
        <v>2860</v>
      </c>
    </row>
    <row r="3" spans="1:2" ht="29.45" customHeight="1" x14ac:dyDescent="0.2">
      <c r="A3" s="200">
        <v>1</v>
      </c>
      <c r="B3" s="201" t="s">
        <v>2560</v>
      </c>
    </row>
    <row r="4" spans="1:2" ht="29.45" customHeight="1" x14ac:dyDescent="0.2">
      <c r="A4" s="200">
        <v>2</v>
      </c>
      <c r="B4" s="201" t="s">
        <v>2561</v>
      </c>
    </row>
    <row r="5" spans="1:2" ht="29.45" customHeight="1" x14ac:dyDescent="0.2">
      <c r="A5" s="200">
        <v>3</v>
      </c>
      <c r="B5" s="201" t="s">
        <v>2562</v>
      </c>
    </row>
    <row r="6" spans="1:2" ht="29.45" customHeight="1" x14ac:dyDescent="0.2">
      <c r="A6" s="200">
        <v>4</v>
      </c>
      <c r="B6" s="201" t="s">
        <v>2563</v>
      </c>
    </row>
    <row r="7" spans="1:2" ht="29.45" customHeight="1" x14ac:dyDescent="0.2">
      <c r="A7" s="200">
        <v>5</v>
      </c>
      <c r="B7" s="201" t="s">
        <v>2564</v>
      </c>
    </row>
    <row r="8" spans="1:2" ht="29.45" customHeight="1" x14ac:dyDescent="0.2">
      <c r="A8" s="200">
        <v>6</v>
      </c>
      <c r="B8" s="201" t="s">
        <v>2565</v>
      </c>
    </row>
    <row r="9" spans="1:2" ht="29.45" customHeight="1" x14ac:dyDescent="0.2">
      <c r="A9" s="200">
        <v>7</v>
      </c>
      <c r="B9" s="201" t="s">
        <v>2566</v>
      </c>
    </row>
    <row r="10" spans="1:2" ht="29.45" customHeight="1" x14ac:dyDescent="0.2">
      <c r="A10" s="200">
        <v>8</v>
      </c>
      <c r="B10" s="201" t="s">
        <v>2567</v>
      </c>
    </row>
    <row r="11" spans="1:2" ht="29.45" customHeight="1" x14ac:dyDescent="0.2">
      <c r="A11" s="200">
        <v>9</v>
      </c>
      <c r="B11" s="201" t="s">
        <v>2568</v>
      </c>
    </row>
    <row r="12" spans="1:2" ht="29.45" customHeight="1" x14ac:dyDescent="0.2">
      <c r="A12" s="200">
        <v>10</v>
      </c>
      <c r="B12" s="201" t="s">
        <v>2569</v>
      </c>
    </row>
    <row r="13" spans="1:2" ht="29.45" customHeight="1" x14ac:dyDescent="0.2">
      <c r="A13" s="200">
        <v>11</v>
      </c>
      <c r="B13" s="201" t="s">
        <v>2570</v>
      </c>
    </row>
    <row r="14" spans="1:2" ht="29.45" customHeight="1" x14ac:dyDescent="0.2">
      <c r="A14" s="200">
        <v>12</v>
      </c>
      <c r="B14" s="201" t="s">
        <v>2571</v>
      </c>
    </row>
    <row r="15" spans="1:2" ht="29.45" customHeight="1" x14ac:dyDescent="0.2">
      <c r="A15" s="200">
        <v>13</v>
      </c>
      <c r="B15" s="201" t="s">
        <v>2572</v>
      </c>
    </row>
  </sheetData>
  <sheetProtection algorithmName="SHA-512" hashValue="qkAkTZndgUoSm5mdGpXmMGLuFbm0SitkZr3c9NaiX4r91MaC1/HjYJRsphPheRvvgIKqMeuFB7AeM1/GgtPycQ==" saltValue="xfhXk6PB+f8BFKmWOIymbg==" spinCount="100000" sheet="1" objects="1" scenarios="1"/>
  <mergeCells count="1">
    <mergeCell ref="A1:B1"/>
  </mergeCells>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32"/>
  <sheetViews>
    <sheetView zoomScaleNormal="100" workbookViewId="0">
      <selection sqref="A1:D1"/>
    </sheetView>
  </sheetViews>
  <sheetFormatPr defaultRowHeight="12.75" x14ac:dyDescent="0.2"/>
  <cols>
    <col min="1" max="1" width="10.5" customWidth="1"/>
    <col min="2" max="2" width="73.5" customWidth="1"/>
    <col min="3" max="3" width="5.1640625" hidden="1" customWidth="1"/>
    <col min="4" max="4" width="19.83203125" style="205" customWidth="1"/>
    <col min="5" max="5" width="9.33203125" style="53"/>
    <col min="6" max="6" width="19.83203125" style="215" customWidth="1"/>
    <col min="7" max="7" width="9.33203125" style="53"/>
  </cols>
  <sheetData>
    <row r="1" spans="1:6" ht="49.5" customHeight="1" x14ac:dyDescent="0.2">
      <c r="A1" s="686" t="s">
        <v>2913</v>
      </c>
      <c r="B1" s="687"/>
      <c r="C1" s="687"/>
      <c r="D1" s="687"/>
    </row>
    <row r="2" spans="1:6" ht="18.2" customHeight="1" x14ac:dyDescent="0.2">
      <c r="A2" s="688"/>
      <c r="B2" s="573"/>
      <c r="C2" s="573"/>
      <c r="D2" s="689"/>
    </row>
    <row r="3" spans="1:6" ht="20.25" customHeight="1" x14ac:dyDescent="0.2">
      <c r="A3" s="202" t="s">
        <v>2573</v>
      </c>
      <c r="B3" s="202" t="s">
        <v>2574</v>
      </c>
      <c r="C3" s="690" t="s">
        <v>2874</v>
      </c>
      <c r="D3" s="691"/>
    </row>
    <row r="4" spans="1:6" ht="12.6" customHeight="1" x14ac:dyDescent="0.2">
      <c r="A4" s="530"/>
      <c r="B4" s="531"/>
      <c r="C4" s="531"/>
      <c r="D4" s="600"/>
    </row>
    <row r="5" spans="1:6" ht="16.5" customHeight="1" x14ac:dyDescent="0.2">
      <c r="A5" s="675" t="s">
        <v>2861</v>
      </c>
      <c r="B5" s="676"/>
      <c r="C5" s="676"/>
      <c r="D5" s="676"/>
      <c r="F5" s="309"/>
    </row>
    <row r="6" spans="1:6" ht="12.75" customHeight="1" x14ac:dyDescent="0.2">
      <c r="A6" s="30">
        <v>1</v>
      </c>
      <c r="B6" s="41" t="s">
        <v>2575</v>
      </c>
      <c r="C6" s="32"/>
      <c r="D6" s="204">
        <f>0.95*F6</f>
        <v>12350</v>
      </c>
      <c r="F6" s="310">
        <v>13000</v>
      </c>
    </row>
    <row r="7" spans="1:6" ht="12.75" customHeight="1" x14ac:dyDescent="0.2">
      <c r="A7" s="30">
        <v>2</v>
      </c>
      <c r="B7" s="32" t="s">
        <v>2576</v>
      </c>
      <c r="C7" s="32"/>
      <c r="D7" s="204">
        <f t="shared" ref="D7:D12" si="0">0.95*F7</f>
        <v>14250</v>
      </c>
      <c r="F7" s="310">
        <v>15000</v>
      </c>
    </row>
    <row r="8" spans="1:6" ht="12.75" customHeight="1" x14ac:dyDescent="0.2">
      <c r="A8" s="30">
        <v>3</v>
      </c>
      <c r="B8" s="32" t="s">
        <v>2577</v>
      </c>
      <c r="C8" s="32"/>
      <c r="D8" s="204">
        <f t="shared" si="0"/>
        <v>28500</v>
      </c>
      <c r="F8" s="310">
        <v>30000</v>
      </c>
    </row>
    <row r="9" spans="1:6" ht="12.75" customHeight="1" x14ac:dyDescent="0.2">
      <c r="A9" s="30">
        <v>4</v>
      </c>
      <c r="B9" s="32" t="s">
        <v>2578</v>
      </c>
      <c r="C9" s="32"/>
      <c r="D9" s="204">
        <f t="shared" si="0"/>
        <v>9500</v>
      </c>
      <c r="F9" s="310">
        <v>10000</v>
      </c>
    </row>
    <row r="10" spans="1:6" ht="12.75" customHeight="1" x14ac:dyDescent="0.2">
      <c r="A10" s="30">
        <v>5</v>
      </c>
      <c r="B10" s="32" t="s">
        <v>2579</v>
      </c>
      <c r="C10" s="32"/>
      <c r="D10" s="204">
        <f t="shared" si="0"/>
        <v>9500</v>
      </c>
      <c r="F10" s="310">
        <v>10000</v>
      </c>
    </row>
    <row r="11" spans="1:6" ht="12.75" customHeight="1" x14ac:dyDescent="0.2">
      <c r="A11" s="30">
        <v>6</v>
      </c>
      <c r="B11" s="32" t="s">
        <v>2580</v>
      </c>
      <c r="C11" s="32"/>
      <c r="D11" s="204">
        <f t="shared" si="0"/>
        <v>42750</v>
      </c>
      <c r="F11" s="310">
        <v>45000</v>
      </c>
    </row>
    <row r="12" spans="1:6" ht="16.5" customHeight="1" x14ac:dyDescent="0.2">
      <c r="A12" s="697" t="s">
        <v>2581</v>
      </c>
      <c r="B12" s="698"/>
      <c r="C12" s="72"/>
      <c r="D12" s="308">
        <f t="shared" si="0"/>
        <v>116850</v>
      </c>
      <c r="F12" s="311" t="s">
        <v>2903</v>
      </c>
    </row>
    <row r="13" spans="1:6" ht="42.2" customHeight="1" x14ac:dyDescent="0.2">
      <c r="A13" s="699"/>
      <c r="B13" s="506"/>
      <c r="C13" s="506"/>
      <c r="D13" s="606"/>
    </row>
    <row r="14" spans="1:6" ht="16.5" customHeight="1" x14ac:dyDescent="0.2">
      <c r="A14" s="675" t="s">
        <v>2862</v>
      </c>
      <c r="B14" s="676"/>
      <c r="C14" s="676"/>
      <c r="D14" s="676"/>
    </row>
    <row r="15" spans="1:6" ht="12.75" customHeight="1" x14ac:dyDescent="0.2">
      <c r="A15" s="30">
        <v>1</v>
      </c>
      <c r="B15" s="41" t="s">
        <v>2582</v>
      </c>
      <c r="C15" s="32"/>
      <c r="D15" s="204">
        <f t="shared" ref="D15:D22" si="1">0.95*F15</f>
        <v>26600</v>
      </c>
      <c r="F15" s="310">
        <v>28000</v>
      </c>
    </row>
    <row r="16" spans="1:6" ht="12.75" customHeight="1" x14ac:dyDescent="0.2">
      <c r="A16" s="30">
        <v>2</v>
      </c>
      <c r="B16" s="32" t="s">
        <v>2583</v>
      </c>
      <c r="C16" s="32"/>
      <c r="D16" s="204">
        <f t="shared" si="1"/>
        <v>42750</v>
      </c>
      <c r="F16" s="310">
        <v>45000</v>
      </c>
    </row>
    <row r="17" spans="1:6" ht="12.75" customHeight="1" x14ac:dyDescent="0.2">
      <c r="A17" s="30">
        <v>3</v>
      </c>
      <c r="B17" s="32" t="s">
        <v>2584</v>
      </c>
      <c r="C17" s="32"/>
      <c r="D17" s="204">
        <f t="shared" si="1"/>
        <v>71250</v>
      </c>
      <c r="F17" s="310">
        <v>75000</v>
      </c>
    </row>
    <row r="18" spans="1:6" ht="12.75" customHeight="1" x14ac:dyDescent="0.2">
      <c r="A18" s="30">
        <v>4</v>
      </c>
      <c r="B18" s="32" t="s">
        <v>2577</v>
      </c>
      <c r="C18" s="32"/>
      <c r="D18" s="204">
        <f t="shared" si="1"/>
        <v>223250</v>
      </c>
      <c r="F18" s="242" t="s">
        <v>2904</v>
      </c>
    </row>
    <row r="19" spans="1:6" ht="12.75" customHeight="1" x14ac:dyDescent="0.2">
      <c r="A19" s="30">
        <v>5</v>
      </c>
      <c r="B19" s="32" t="s">
        <v>2578</v>
      </c>
      <c r="C19" s="32"/>
      <c r="D19" s="204">
        <f t="shared" si="1"/>
        <v>28500</v>
      </c>
      <c r="F19" s="310">
        <v>30000</v>
      </c>
    </row>
    <row r="20" spans="1:6" ht="12.75" customHeight="1" x14ac:dyDescent="0.2">
      <c r="A20" s="30">
        <v>6</v>
      </c>
      <c r="B20" s="32" t="s">
        <v>2579</v>
      </c>
      <c r="C20" s="32"/>
      <c r="D20" s="204">
        <f t="shared" si="1"/>
        <v>19000</v>
      </c>
      <c r="F20" s="310">
        <v>20000</v>
      </c>
    </row>
    <row r="21" spans="1:6" ht="12.75" customHeight="1" x14ac:dyDescent="0.2">
      <c r="A21" s="30">
        <v>7</v>
      </c>
      <c r="B21" s="32" t="s">
        <v>2580</v>
      </c>
      <c r="C21" s="32"/>
      <c r="D21" s="204">
        <f t="shared" si="1"/>
        <v>139650</v>
      </c>
      <c r="F21" s="242" t="s">
        <v>2905</v>
      </c>
    </row>
    <row r="22" spans="1:6" ht="16.5" customHeight="1" x14ac:dyDescent="0.2">
      <c r="A22" s="697" t="s">
        <v>2581</v>
      </c>
      <c r="B22" s="698"/>
      <c r="C22" s="72"/>
      <c r="D22" s="308">
        <f t="shared" si="1"/>
        <v>551000</v>
      </c>
      <c r="F22" s="311" t="s">
        <v>2906</v>
      </c>
    </row>
    <row r="23" spans="1:6" ht="27.95" customHeight="1" x14ac:dyDescent="0.2">
      <c r="A23" s="688"/>
      <c r="B23" s="573"/>
      <c r="C23" s="573"/>
      <c r="D23" s="689"/>
    </row>
    <row r="24" spans="1:6" ht="16.5" customHeight="1" x14ac:dyDescent="0.2">
      <c r="A24" s="692" t="s">
        <v>2585</v>
      </c>
      <c r="B24" s="693"/>
      <c r="C24" s="72"/>
      <c r="D24" s="206">
        <f>0.95*F24</f>
        <v>667850</v>
      </c>
      <c r="F24" s="311" t="s">
        <v>2907</v>
      </c>
    </row>
    <row r="25" spans="1:6" ht="14.85" customHeight="1" x14ac:dyDescent="0.2">
      <c r="A25" s="694" t="s">
        <v>2586</v>
      </c>
      <c r="B25" s="695"/>
      <c r="C25" s="695"/>
      <c r="D25" s="696"/>
    </row>
    <row r="26" spans="1:6" ht="18.75" customHeight="1" x14ac:dyDescent="0.2">
      <c r="A26" s="313" t="s">
        <v>2587</v>
      </c>
      <c r="B26" s="314" t="s">
        <v>2588</v>
      </c>
      <c r="C26" s="315"/>
      <c r="D26" s="316" t="s">
        <v>2714</v>
      </c>
      <c r="F26" s="242"/>
    </row>
    <row r="27" spans="1:6" ht="21.2" customHeight="1" x14ac:dyDescent="0.2">
      <c r="A27" s="313" t="s">
        <v>2589</v>
      </c>
      <c r="B27" s="314" t="s">
        <v>2590</v>
      </c>
      <c r="C27" s="315"/>
      <c r="D27" s="316" t="s">
        <v>2714</v>
      </c>
      <c r="F27" s="242"/>
    </row>
    <row r="28" spans="1:6" ht="33.75" customHeight="1" x14ac:dyDescent="0.2">
      <c r="A28" s="313" t="s">
        <v>2591</v>
      </c>
      <c r="B28" s="317" t="s">
        <v>2901</v>
      </c>
      <c r="C28" s="318"/>
      <c r="D28" s="319">
        <f t="shared" ref="D28:D29" si="2">0.95*F28</f>
        <v>133000</v>
      </c>
      <c r="F28" s="312">
        <v>140000</v>
      </c>
    </row>
    <row r="29" spans="1:6" ht="39" customHeight="1" x14ac:dyDescent="0.2">
      <c r="A29" s="320" t="s">
        <v>2592</v>
      </c>
      <c r="B29" s="317" t="s">
        <v>2900</v>
      </c>
      <c r="C29" s="318"/>
      <c r="D29" s="319">
        <f t="shared" si="2"/>
        <v>199500</v>
      </c>
      <c r="F29" s="312">
        <v>210000</v>
      </c>
    </row>
    <row r="30" spans="1:6" ht="29.25" customHeight="1" x14ac:dyDescent="0.2">
      <c r="A30" s="313" t="s">
        <v>2593</v>
      </c>
      <c r="B30" s="321" t="s">
        <v>2594</v>
      </c>
      <c r="C30" s="318"/>
      <c r="D30" s="316" t="s">
        <v>2714</v>
      </c>
      <c r="F30" s="242"/>
    </row>
    <row r="31" spans="1:6" ht="33" customHeight="1" x14ac:dyDescent="0.2">
      <c r="A31" s="313" t="s">
        <v>2595</v>
      </c>
      <c r="B31" s="314" t="s">
        <v>2596</v>
      </c>
      <c r="C31" s="322"/>
      <c r="D31" s="316" t="s">
        <v>2714</v>
      </c>
      <c r="F31" s="242"/>
    </row>
    <row r="32" spans="1:6" ht="51.75" customHeight="1" x14ac:dyDescent="0.2">
      <c r="A32" s="323" t="s">
        <v>2597</v>
      </c>
      <c r="B32" s="324" t="s">
        <v>2902</v>
      </c>
      <c r="C32" s="318"/>
      <c r="D32" s="316" t="s">
        <v>2714</v>
      </c>
      <c r="F32" s="242"/>
    </row>
  </sheetData>
  <sheetProtection algorithmName="SHA-512" hashValue="noYY287PgxoRn0xJaUW3dsXUpigbDzfHdqd0rNMSplhjoOwziF20AOV2V4K/vu5TolgpaK5u+RA8GR+89xJtAw==" saltValue="z9HMD0p6Vv2rt/gm3rZ5qw==" spinCount="100000" sheet="1" objects="1" scenarios="1"/>
  <mergeCells count="12">
    <mergeCell ref="A24:B24"/>
    <mergeCell ref="A25:D25"/>
    <mergeCell ref="A12:B12"/>
    <mergeCell ref="A13:D13"/>
    <mergeCell ref="A14:D14"/>
    <mergeCell ref="A22:B22"/>
    <mergeCell ref="A23:D23"/>
    <mergeCell ref="A1:D1"/>
    <mergeCell ref="A2:D2"/>
    <mergeCell ref="C3:D3"/>
    <mergeCell ref="A4:D4"/>
    <mergeCell ref="A5:D5"/>
  </mergeCells>
  <pageMargins left="0.7" right="0.7" top="0.75" bottom="0.75" header="0.3" footer="0.3"/>
  <pageSetup scale="97" orientation="portrait" horizontalDpi="300" verticalDpi="300" r:id="rId1"/>
  <colBreaks count="1" manualBreakCount="1">
    <brk id="4"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activeCell="B20" sqref="B20"/>
    </sheetView>
  </sheetViews>
  <sheetFormatPr defaultRowHeight="12.75" x14ac:dyDescent="0.2"/>
  <cols>
    <col min="1" max="1" width="21.83203125" customWidth="1"/>
    <col min="2" max="2" width="76.83203125" customWidth="1"/>
    <col min="3" max="3" width="19.83203125" customWidth="1"/>
    <col min="4" max="4" width="9.33203125" style="53"/>
    <col min="5" max="5" width="19.83203125" style="215" customWidth="1"/>
    <col min="6" max="6" width="9.33203125" style="53"/>
  </cols>
  <sheetData>
    <row r="1" spans="1:5" ht="42" customHeight="1" x14ac:dyDescent="0.2">
      <c r="A1" s="684" t="s">
        <v>2863</v>
      </c>
      <c r="B1" s="685"/>
      <c r="C1" s="685"/>
    </row>
    <row r="2" spans="1:5" ht="18.75" customHeight="1" x14ac:dyDescent="0.2">
      <c r="A2" s="700" t="s">
        <v>2598</v>
      </c>
      <c r="B2" s="701"/>
      <c r="C2" s="701"/>
    </row>
    <row r="3" spans="1:5" ht="18.75" customHeight="1" x14ac:dyDescent="0.35">
      <c r="A3" s="703" t="s">
        <v>2871</v>
      </c>
      <c r="B3" s="704"/>
      <c r="C3" s="203">
        <f>E3*0.95</f>
        <v>71250</v>
      </c>
      <c r="E3" s="220">
        <v>75000</v>
      </c>
    </row>
    <row r="4" spans="1:5" ht="18.75" customHeight="1" x14ac:dyDescent="0.35">
      <c r="A4" s="703" t="s">
        <v>2872</v>
      </c>
      <c r="B4" s="704"/>
      <c r="C4" s="203">
        <f>E4*0.95</f>
        <v>76000</v>
      </c>
      <c r="E4" s="220">
        <v>80000</v>
      </c>
    </row>
    <row r="5" spans="1:5" ht="15.75" customHeight="1" x14ac:dyDescent="0.2">
      <c r="A5" s="73" t="s">
        <v>2599</v>
      </c>
      <c r="B5" s="74" t="s">
        <v>2600</v>
      </c>
    </row>
    <row r="6" spans="1:5" ht="25.5" customHeight="1" x14ac:dyDescent="0.2">
      <c r="A6" s="75" t="s">
        <v>2601</v>
      </c>
      <c r="B6" s="41" t="s">
        <v>2602</v>
      </c>
    </row>
    <row r="7" spans="1:5" ht="39.75" customHeight="1" x14ac:dyDescent="0.2">
      <c r="A7" s="75" t="s">
        <v>2603</v>
      </c>
      <c r="B7" s="224" t="s">
        <v>2895</v>
      </c>
    </row>
    <row r="8" spans="1:5" ht="42.75" customHeight="1" x14ac:dyDescent="0.2">
      <c r="A8" s="75" t="s">
        <v>2604</v>
      </c>
      <c r="B8" s="36" t="s">
        <v>2605</v>
      </c>
    </row>
    <row r="9" spans="1:5" ht="34.5" customHeight="1" x14ac:dyDescent="0.2">
      <c r="A9" s="75" t="s">
        <v>2606</v>
      </c>
      <c r="B9" s="36" t="s">
        <v>2607</v>
      </c>
    </row>
    <row r="10" spans="1:5" ht="33" customHeight="1" x14ac:dyDescent="0.2">
      <c r="A10" s="75" t="s">
        <v>2608</v>
      </c>
      <c r="B10" s="36" t="s">
        <v>2609</v>
      </c>
    </row>
    <row r="11" spans="1:5" ht="31.5" customHeight="1" x14ac:dyDescent="0.2">
      <c r="A11" s="705" t="s">
        <v>2610</v>
      </c>
      <c r="B11" s="36" t="s">
        <v>2611</v>
      </c>
    </row>
    <row r="12" spans="1:5" ht="17.25" customHeight="1" x14ac:dyDescent="0.2">
      <c r="A12" s="706"/>
      <c r="B12" s="36" t="s">
        <v>2612</v>
      </c>
    </row>
    <row r="13" spans="1:5" ht="15.75" customHeight="1" x14ac:dyDescent="0.2">
      <c r="A13" s="707"/>
      <c r="B13" s="36" t="s">
        <v>2613</v>
      </c>
    </row>
    <row r="14" spans="1:5" ht="21.75" customHeight="1" x14ac:dyDescent="0.2">
      <c r="A14" s="506"/>
      <c r="B14" s="506"/>
    </row>
    <row r="15" spans="1:5" ht="19.5" customHeight="1" x14ac:dyDescent="0.2">
      <c r="A15" s="702" t="s">
        <v>2873</v>
      </c>
      <c r="B15" s="676"/>
      <c r="C15" s="203">
        <f>E15*0.95</f>
        <v>7600</v>
      </c>
      <c r="E15" s="220">
        <v>8000</v>
      </c>
    </row>
    <row r="16" spans="1:5" ht="14.25" customHeight="1" x14ac:dyDescent="0.2">
      <c r="A16" s="18" t="s">
        <v>2614</v>
      </c>
      <c r="B16" s="18" t="s">
        <v>2615</v>
      </c>
    </row>
    <row r="17" spans="1:2" ht="27.75" customHeight="1" x14ac:dyDescent="0.2">
      <c r="A17" s="76">
        <v>1</v>
      </c>
      <c r="B17" s="36" t="s">
        <v>2616</v>
      </c>
    </row>
  </sheetData>
  <sheetProtection algorithmName="SHA-512" hashValue="PCB02Iv8sW89DRfKmvvc9+gs5GPGf0PE/m8mqP9RaLURVJuTVpcWnqjrJ2SzzQavKWxcb0cfobvBvULUT1zvAQ==" saltValue="tEjkDt0xA85ZcwePHhiLLw==" spinCount="100000" sheet="1" objects="1" scenarios="1"/>
  <mergeCells count="7">
    <mergeCell ref="A1:C1"/>
    <mergeCell ref="A2:C2"/>
    <mergeCell ref="A15:B15"/>
    <mergeCell ref="A3:B3"/>
    <mergeCell ref="A11:A13"/>
    <mergeCell ref="A14:B14"/>
    <mergeCell ref="A4:B4"/>
  </mergeCells>
  <pageMargins left="0.7" right="0.7" top="0.75" bottom="0.75" header="0.3" footer="0.3"/>
  <pageSetup paperSize="9" scale="82" orientation="portrait" verticalDpi="0" r:id="rId1"/>
  <colBreaks count="1" manualBreakCount="1">
    <brk id="3" max="16"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activeCell="A20" sqref="A20:B20"/>
    </sheetView>
  </sheetViews>
  <sheetFormatPr defaultRowHeight="12.75" x14ac:dyDescent="0.2"/>
  <cols>
    <col min="1" max="1" width="21.83203125" customWidth="1"/>
    <col min="2" max="2" width="76.83203125" customWidth="1"/>
    <col min="3" max="3" width="18" style="177" customWidth="1"/>
    <col min="4" max="4" width="9.33203125" style="53"/>
    <col min="5" max="5" width="18" style="223" customWidth="1"/>
    <col min="6" max="8" width="9.33203125" style="53"/>
  </cols>
  <sheetData>
    <row r="1" spans="1:5" ht="20.100000000000001" customHeight="1" x14ac:dyDescent="0.2">
      <c r="A1" s="708" t="s">
        <v>2868</v>
      </c>
      <c r="B1" s="709"/>
      <c r="C1" s="203">
        <f>0.95*E1</f>
        <v>28500</v>
      </c>
      <c r="E1" s="220">
        <v>30000</v>
      </c>
    </row>
    <row r="2" spans="1:5" ht="14.25" customHeight="1" x14ac:dyDescent="0.2">
      <c r="A2" s="18" t="s">
        <v>2614</v>
      </c>
      <c r="B2" s="77" t="s">
        <v>2615</v>
      </c>
    </row>
    <row r="3" spans="1:5" ht="22.5" customHeight="1" x14ac:dyDescent="0.2">
      <c r="A3" s="76">
        <v>1</v>
      </c>
      <c r="B3" s="41" t="s">
        <v>2617</v>
      </c>
    </row>
    <row r="4" spans="1:5" ht="24" customHeight="1" x14ac:dyDescent="0.2">
      <c r="A4" s="573"/>
      <c r="B4" s="573"/>
    </row>
    <row r="5" spans="1:5" ht="19.5" customHeight="1" x14ac:dyDescent="0.2">
      <c r="A5" s="708" t="s">
        <v>2864</v>
      </c>
      <c r="B5" s="709"/>
      <c r="C5" s="203">
        <f>0.95*E5</f>
        <v>9500</v>
      </c>
      <c r="E5" s="220">
        <v>10000</v>
      </c>
    </row>
    <row r="6" spans="1:5" ht="14.1" customHeight="1" x14ac:dyDescent="0.2">
      <c r="A6" s="18" t="s">
        <v>2614</v>
      </c>
      <c r="B6" s="77" t="s">
        <v>2615</v>
      </c>
    </row>
    <row r="7" spans="1:5" ht="22.5" customHeight="1" x14ac:dyDescent="0.2">
      <c r="A7" s="76">
        <v>1</v>
      </c>
      <c r="B7" s="41" t="s">
        <v>2617</v>
      </c>
    </row>
    <row r="8" spans="1:5" ht="24" customHeight="1" x14ac:dyDescent="0.2">
      <c r="A8" s="573"/>
      <c r="B8" s="573"/>
    </row>
    <row r="9" spans="1:5" ht="20.100000000000001" customHeight="1" x14ac:dyDescent="0.2">
      <c r="A9" s="708" t="s">
        <v>2865</v>
      </c>
      <c r="B9" s="709"/>
      <c r="C9" s="203">
        <f>0.95*E9</f>
        <v>38000</v>
      </c>
      <c r="E9" s="220">
        <v>40000</v>
      </c>
    </row>
    <row r="10" spans="1:5" ht="14.45" customHeight="1" x14ac:dyDescent="0.2">
      <c r="A10" s="18" t="s">
        <v>2614</v>
      </c>
      <c r="B10" s="77" t="s">
        <v>2615</v>
      </c>
    </row>
    <row r="11" spans="1:5" ht="22.5" customHeight="1" x14ac:dyDescent="0.2">
      <c r="A11" s="76">
        <v>1</v>
      </c>
      <c r="B11" s="41" t="s">
        <v>2617</v>
      </c>
    </row>
    <row r="12" spans="1:5" ht="24" customHeight="1" x14ac:dyDescent="0.2">
      <c r="A12" s="573"/>
      <c r="B12" s="573"/>
    </row>
    <row r="13" spans="1:5" ht="20.100000000000001" customHeight="1" x14ac:dyDescent="0.2">
      <c r="A13" s="708" t="s">
        <v>2866</v>
      </c>
      <c r="B13" s="710"/>
      <c r="C13" s="203">
        <f>0.95*E13</f>
        <v>38000</v>
      </c>
      <c r="E13" s="220">
        <v>40000</v>
      </c>
    </row>
    <row r="14" spans="1:5" ht="14.45" customHeight="1" x14ac:dyDescent="0.2">
      <c r="A14" s="18" t="s">
        <v>2614</v>
      </c>
      <c r="B14" s="77" t="s">
        <v>2615</v>
      </c>
    </row>
    <row r="15" spans="1:5" ht="22.5" customHeight="1" x14ac:dyDescent="0.2">
      <c r="A15" s="76">
        <v>1</v>
      </c>
      <c r="B15" s="41" t="s">
        <v>2617</v>
      </c>
    </row>
    <row r="16" spans="1:5" ht="24" customHeight="1" x14ac:dyDescent="0.2">
      <c r="A16" s="573"/>
      <c r="B16" s="573"/>
    </row>
    <row r="17" spans="1:5" ht="19.5" customHeight="1" x14ac:dyDescent="0.2">
      <c r="A17" s="708" t="s">
        <v>2867</v>
      </c>
      <c r="B17" s="710"/>
      <c r="C17" s="203">
        <f>0.95*E17</f>
        <v>28500</v>
      </c>
      <c r="E17" s="220">
        <v>30000</v>
      </c>
    </row>
    <row r="18" spans="1:5" ht="14.1" customHeight="1" x14ac:dyDescent="0.2">
      <c r="A18" s="18" t="s">
        <v>2614</v>
      </c>
      <c r="B18" s="77" t="s">
        <v>2615</v>
      </c>
    </row>
    <row r="19" spans="1:5" ht="22.5" customHeight="1" x14ac:dyDescent="0.2">
      <c r="A19" s="76">
        <v>1</v>
      </c>
      <c r="B19" s="41" t="s">
        <v>2617</v>
      </c>
    </row>
    <row r="20" spans="1:5" ht="24" customHeight="1" x14ac:dyDescent="0.2">
      <c r="A20" s="573"/>
      <c r="B20" s="573"/>
    </row>
    <row r="21" spans="1:5" ht="19.5" customHeight="1" x14ac:dyDescent="0.2">
      <c r="A21" s="708" t="s">
        <v>2869</v>
      </c>
      <c r="B21" s="710"/>
      <c r="C21" s="203">
        <f>0.95*E21</f>
        <v>15200</v>
      </c>
      <c r="E21" s="220">
        <v>16000</v>
      </c>
    </row>
    <row r="22" spans="1:5" ht="14.1" customHeight="1" x14ac:dyDescent="0.2">
      <c r="A22" s="18" t="s">
        <v>2614</v>
      </c>
      <c r="B22" s="77" t="s">
        <v>2615</v>
      </c>
    </row>
    <row r="23" spans="1:5" ht="22.5" customHeight="1" x14ac:dyDescent="0.2">
      <c r="A23" s="76">
        <v>1</v>
      </c>
      <c r="B23" s="41" t="s">
        <v>2617</v>
      </c>
    </row>
    <row r="24" spans="1:5" ht="24" customHeight="1" x14ac:dyDescent="0.2">
      <c r="A24" s="573"/>
      <c r="B24" s="573"/>
    </row>
    <row r="25" spans="1:5" ht="19.5" customHeight="1" x14ac:dyDescent="0.2">
      <c r="A25" s="708" t="s">
        <v>2870</v>
      </c>
      <c r="B25" s="710"/>
      <c r="C25" s="203">
        <f>0.95*E25</f>
        <v>15200</v>
      </c>
      <c r="E25" s="220">
        <v>16000</v>
      </c>
    </row>
    <row r="26" spans="1:5" ht="14.1" customHeight="1" x14ac:dyDescent="0.2">
      <c r="A26" s="18" t="s">
        <v>2614</v>
      </c>
      <c r="B26" s="77" t="s">
        <v>2615</v>
      </c>
    </row>
    <row r="27" spans="1:5" ht="22.5" customHeight="1" x14ac:dyDescent="0.2">
      <c r="A27" s="76">
        <v>1</v>
      </c>
      <c r="B27" s="41" t="s">
        <v>2617</v>
      </c>
    </row>
  </sheetData>
  <sheetProtection algorithmName="SHA-512" hashValue="bAGjegoRLDvxlEKuHaolwcbUg7aHKtWsqg6sOvY0WGCc976iHRiTzzi861lpG6S0zUDJJpy0wf4C+wPiZxNCow==" saltValue="MqCWbIo7r2ELUkDZVUHcNQ==" spinCount="100000" sheet="1" objects="1" scenarios="1"/>
  <mergeCells count="13">
    <mergeCell ref="A21:B21"/>
    <mergeCell ref="A24:B24"/>
    <mergeCell ref="A25:B25"/>
    <mergeCell ref="A12:B12"/>
    <mergeCell ref="A13:B13"/>
    <mergeCell ref="A16:B16"/>
    <mergeCell ref="A17:B17"/>
    <mergeCell ref="A20:B20"/>
    <mergeCell ref="A1:B1"/>
    <mergeCell ref="A4:B4"/>
    <mergeCell ref="A5:B5"/>
    <mergeCell ref="A8:B8"/>
    <mergeCell ref="A9:B9"/>
  </mergeCells>
  <pageMargins left="0.7" right="0.7" top="0.75" bottom="0.75" header="0.3" footer="0.3"/>
  <pageSetup paperSize="9" scale="83" orientation="portrait" verticalDpi="0" r:id="rId1"/>
  <colBreaks count="1" manualBreakCount="1">
    <brk id="3"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4"/>
  <sheetViews>
    <sheetView zoomScale="130" zoomScaleNormal="130" workbookViewId="0">
      <selection activeCell="B20" sqref="B20"/>
    </sheetView>
  </sheetViews>
  <sheetFormatPr defaultRowHeight="12.75" x14ac:dyDescent="0.2"/>
  <cols>
    <col min="1" max="1" width="2.6640625" customWidth="1"/>
    <col min="2" max="2" width="9.33203125" customWidth="1"/>
    <col min="3" max="3" width="49.1640625" customWidth="1"/>
    <col min="4" max="4" width="1.5" customWidth="1"/>
    <col min="5" max="5" width="35.1640625" customWidth="1"/>
    <col min="6" max="6" width="5.5" customWidth="1"/>
    <col min="7" max="7" width="9.33203125" style="53"/>
    <col min="8" max="8" width="9.33203125" style="215"/>
    <col min="9" max="9" width="9.33203125" style="53"/>
  </cols>
  <sheetData>
    <row r="1" spans="1:8" ht="52.5" customHeight="1" x14ac:dyDescent="0.2">
      <c r="A1" s="490"/>
      <c r="B1" s="501" t="s">
        <v>2724</v>
      </c>
      <c r="C1" s="502"/>
      <c r="D1" s="110"/>
      <c r="E1" s="112">
        <f>E10</f>
        <v>3657.5</v>
      </c>
      <c r="F1" s="111"/>
    </row>
    <row r="2" spans="1:8" ht="12.6" customHeight="1" x14ac:dyDescent="0.2">
      <c r="A2" s="491"/>
      <c r="B2" s="492" t="s">
        <v>59</v>
      </c>
      <c r="C2" s="493"/>
      <c r="D2" s="493"/>
      <c r="E2" s="494"/>
      <c r="F2" s="491"/>
    </row>
    <row r="3" spans="1:8" ht="13.5" customHeight="1" x14ac:dyDescent="0.2">
      <c r="A3" s="491"/>
      <c r="B3" s="495" t="s">
        <v>60</v>
      </c>
      <c r="C3" s="497" t="s">
        <v>61</v>
      </c>
      <c r="D3" s="9"/>
      <c r="E3" s="10" t="s">
        <v>62</v>
      </c>
      <c r="F3" s="491"/>
    </row>
    <row r="4" spans="1:8" ht="12.75" customHeight="1" x14ac:dyDescent="0.2">
      <c r="A4" s="491"/>
      <c r="B4" s="496"/>
      <c r="C4" s="498"/>
      <c r="D4" s="9"/>
      <c r="E4" s="11" t="s">
        <v>63</v>
      </c>
      <c r="F4" s="491"/>
    </row>
    <row r="5" spans="1:8" ht="13.5" customHeight="1" x14ac:dyDescent="0.2">
      <c r="A5" s="491"/>
      <c r="B5" s="12">
        <v>1</v>
      </c>
      <c r="C5" s="13" t="s">
        <v>64</v>
      </c>
      <c r="D5" s="9"/>
      <c r="E5" s="93">
        <f>H5*0.95</f>
        <v>950</v>
      </c>
      <c r="F5" s="491"/>
      <c r="H5" s="279">
        <v>1000</v>
      </c>
    </row>
    <row r="6" spans="1:8" ht="13.5" customHeight="1" x14ac:dyDescent="0.2">
      <c r="A6" s="491"/>
      <c r="B6" s="12">
        <v>2</v>
      </c>
      <c r="C6" s="13" t="s">
        <v>65</v>
      </c>
      <c r="D6" s="9"/>
      <c r="E6" s="93">
        <f t="shared" ref="E6:E7" si="0">H6*0.95</f>
        <v>665</v>
      </c>
      <c r="F6" s="491"/>
      <c r="H6" s="280">
        <v>700</v>
      </c>
    </row>
    <row r="7" spans="1:8" ht="13.5" customHeight="1" x14ac:dyDescent="0.2">
      <c r="A7" s="491"/>
      <c r="B7" s="12">
        <v>3</v>
      </c>
      <c r="C7" s="13" t="s">
        <v>66</v>
      </c>
      <c r="D7" s="9"/>
      <c r="E7" s="93">
        <f t="shared" si="0"/>
        <v>2042.5</v>
      </c>
      <c r="F7" s="491"/>
      <c r="H7" s="279">
        <v>2150</v>
      </c>
    </row>
    <row r="8" spans="1:8" ht="13.5" customHeight="1" x14ac:dyDescent="0.2">
      <c r="A8" s="491"/>
      <c r="B8" s="12">
        <v>4</v>
      </c>
      <c r="C8" s="14" t="s">
        <v>67</v>
      </c>
      <c r="D8" s="9"/>
      <c r="E8" s="93" t="s">
        <v>2713</v>
      </c>
      <c r="F8" s="491"/>
      <c r="H8" s="217"/>
    </row>
    <row r="9" spans="1:8" ht="13.5" customHeight="1" x14ac:dyDescent="0.2">
      <c r="A9" s="491"/>
      <c r="B9" s="15">
        <v>5</v>
      </c>
      <c r="C9" s="16" t="s">
        <v>68</v>
      </c>
      <c r="D9" s="17"/>
      <c r="E9" s="93" t="s">
        <v>2713</v>
      </c>
      <c r="F9" s="491"/>
      <c r="H9" s="217"/>
    </row>
    <row r="10" spans="1:8" ht="13.5" customHeight="1" x14ac:dyDescent="0.2">
      <c r="A10" s="491"/>
      <c r="B10" s="499" t="s">
        <v>69</v>
      </c>
      <c r="C10" s="500"/>
      <c r="D10" s="9"/>
      <c r="E10" s="94">
        <f t="shared" ref="E10" si="1">H10*0.95</f>
        <v>3657.5</v>
      </c>
      <c r="F10" s="491"/>
      <c r="H10" s="281">
        <f>SUM(H5:H9)</f>
        <v>3850</v>
      </c>
    </row>
    <row r="11" spans="1:8" ht="12.6" customHeight="1" x14ac:dyDescent="0.2">
      <c r="A11" s="503"/>
      <c r="B11" s="504"/>
      <c r="C11" s="504"/>
      <c r="D11" s="504"/>
      <c r="E11" s="504"/>
      <c r="F11" s="505"/>
    </row>
    <row r="12" spans="1:8" ht="38.85" customHeight="1" x14ac:dyDescent="0.2">
      <c r="A12" s="506"/>
      <c r="B12" s="506"/>
      <c r="C12" s="506"/>
      <c r="D12" s="506"/>
      <c r="E12" s="507"/>
      <c r="F12" s="506"/>
    </row>
    <row r="13" spans="1:8" ht="48.75" customHeight="1" x14ac:dyDescent="0.2">
      <c r="A13" s="490"/>
      <c r="B13" s="501" t="s">
        <v>2725</v>
      </c>
      <c r="C13" s="502"/>
      <c r="D13" s="502"/>
      <c r="E13" s="112">
        <f>E22</f>
        <v>6716.5</v>
      </c>
      <c r="F13" s="111"/>
    </row>
    <row r="14" spans="1:8" ht="12.6" customHeight="1" x14ac:dyDescent="0.2">
      <c r="A14" s="491"/>
      <c r="B14" s="492" t="s">
        <v>70</v>
      </c>
      <c r="C14" s="493"/>
      <c r="D14" s="493"/>
      <c r="E14" s="494"/>
      <c r="F14" s="491"/>
    </row>
    <row r="15" spans="1:8" ht="13.5" customHeight="1" x14ac:dyDescent="0.2">
      <c r="A15" s="491"/>
      <c r="B15" s="495" t="s">
        <v>60</v>
      </c>
      <c r="C15" s="497" t="s">
        <v>61</v>
      </c>
      <c r="D15" s="9"/>
      <c r="E15" s="10" t="s">
        <v>62</v>
      </c>
      <c r="F15" s="491"/>
    </row>
    <row r="16" spans="1:8" ht="12.75" customHeight="1" x14ac:dyDescent="0.2">
      <c r="A16" s="491"/>
      <c r="B16" s="496"/>
      <c r="C16" s="498"/>
      <c r="D16" s="9"/>
      <c r="E16" s="11" t="s">
        <v>63</v>
      </c>
      <c r="F16" s="491"/>
    </row>
    <row r="17" spans="1:8" ht="13.5" customHeight="1" x14ac:dyDescent="0.2">
      <c r="A17" s="491"/>
      <c r="B17" s="12">
        <v>1</v>
      </c>
      <c r="C17" s="13" t="s">
        <v>64</v>
      </c>
      <c r="D17" s="9"/>
      <c r="E17" s="93">
        <f>H17*0.95</f>
        <v>950</v>
      </c>
      <c r="F17" s="491"/>
      <c r="H17" s="279">
        <v>1000</v>
      </c>
    </row>
    <row r="18" spans="1:8" ht="13.5" customHeight="1" x14ac:dyDescent="0.2">
      <c r="A18" s="491"/>
      <c r="B18" s="12">
        <v>2</v>
      </c>
      <c r="C18" s="13" t="s">
        <v>65</v>
      </c>
      <c r="D18" s="9"/>
      <c r="E18" s="93">
        <f t="shared" ref="E18:E19" si="2">H18*0.95</f>
        <v>665</v>
      </c>
      <c r="F18" s="491"/>
      <c r="H18" s="280">
        <v>700</v>
      </c>
    </row>
    <row r="19" spans="1:8" ht="13.5" customHeight="1" x14ac:dyDescent="0.2">
      <c r="A19" s="491"/>
      <c r="B19" s="12">
        <v>3</v>
      </c>
      <c r="C19" s="13" t="s">
        <v>66</v>
      </c>
      <c r="D19" s="9"/>
      <c r="E19" s="93">
        <f t="shared" si="2"/>
        <v>5101.5</v>
      </c>
      <c r="F19" s="491"/>
      <c r="H19" s="279">
        <v>5370</v>
      </c>
    </row>
    <row r="20" spans="1:8" ht="13.5" customHeight="1" x14ac:dyDescent="0.2">
      <c r="A20" s="491"/>
      <c r="B20" s="12">
        <v>4</v>
      </c>
      <c r="C20" s="14" t="s">
        <v>67</v>
      </c>
      <c r="D20" s="9"/>
      <c r="E20" s="93" t="s">
        <v>2713</v>
      </c>
      <c r="F20" s="491"/>
      <c r="H20" s="217"/>
    </row>
    <row r="21" spans="1:8" ht="13.5" customHeight="1" x14ac:dyDescent="0.2">
      <c r="A21" s="491"/>
      <c r="B21" s="12">
        <v>5</v>
      </c>
      <c r="C21" s="14" t="s">
        <v>68</v>
      </c>
      <c r="D21" s="9"/>
      <c r="E21" s="93" t="s">
        <v>2713</v>
      </c>
      <c r="F21" s="491"/>
      <c r="H21" s="217"/>
    </row>
    <row r="22" spans="1:8" ht="13.5" customHeight="1" x14ac:dyDescent="0.2">
      <c r="A22" s="491"/>
      <c r="B22" s="499" t="s">
        <v>69</v>
      </c>
      <c r="C22" s="500"/>
      <c r="D22" s="9"/>
      <c r="E22" s="94">
        <f>H22*0.95</f>
        <v>6716.5</v>
      </c>
      <c r="F22" s="491"/>
      <c r="H22" s="281">
        <v>7070</v>
      </c>
    </row>
    <row r="23" spans="1:8" ht="12.6" customHeight="1" x14ac:dyDescent="0.2">
      <c r="A23" s="503"/>
      <c r="B23" s="504"/>
      <c r="C23" s="504"/>
      <c r="D23" s="504"/>
      <c r="E23" s="504"/>
      <c r="F23" s="505"/>
    </row>
    <row r="24" spans="1:8" ht="38.85" customHeight="1" x14ac:dyDescent="0.2">
      <c r="A24" s="506"/>
      <c r="B24" s="506"/>
      <c r="C24" s="506"/>
      <c r="D24" s="506"/>
      <c r="E24" s="507"/>
      <c r="F24" s="506"/>
    </row>
    <row r="25" spans="1:8" ht="54.2" customHeight="1" x14ac:dyDescent="0.2">
      <c r="A25" s="490"/>
      <c r="B25" s="501" t="s">
        <v>2726</v>
      </c>
      <c r="C25" s="502"/>
      <c r="D25" s="502"/>
      <c r="E25" s="112">
        <f>E33</f>
        <v>2772</v>
      </c>
      <c r="F25" s="111"/>
    </row>
    <row r="26" spans="1:8" ht="12.6" customHeight="1" x14ac:dyDescent="0.2">
      <c r="A26" s="491"/>
      <c r="B26" s="492" t="s">
        <v>71</v>
      </c>
      <c r="C26" s="493"/>
      <c r="D26" s="493"/>
      <c r="E26" s="494"/>
      <c r="F26" s="491"/>
    </row>
    <row r="27" spans="1:8" ht="13.5" customHeight="1" x14ac:dyDescent="0.2">
      <c r="A27" s="491"/>
      <c r="B27" s="495" t="s">
        <v>60</v>
      </c>
      <c r="C27" s="497" t="s">
        <v>61</v>
      </c>
      <c r="D27" s="9"/>
      <c r="E27" s="8" t="s">
        <v>62</v>
      </c>
      <c r="F27" s="491"/>
    </row>
    <row r="28" spans="1:8" ht="12.75" customHeight="1" x14ac:dyDescent="0.2">
      <c r="A28" s="491"/>
      <c r="B28" s="496"/>
      <c r="C28" s="498"/>
      <c r="D28" s="9"/>
      <c r="E28" s="11" t="s">
        <v>63</v>
      </c>
      <c r="F28" s="491"/>
    </row>
    <row r="29" spans="1:8" ht="13.5" customHeight="1" x14ac:dyDescent="0.2">
      <c r="A29" s="491"/>
      <c r="B29" s="12">
        <v>1</v>
      </c>
      <c r="C29" s="13" t="s">
        <v>64</v>
      </c>
      <c r="D29" s="9"/>
      <c r="E29" s="93">
        <f>H29*0.99</f>
        <v>990</v>
      </c>
      <c r="F29" s="491"/>
      <c r="H29" s="279">
        <v>1000</v>
      </c>
    </row>
    <row r="30" spans="1:8" ht="13.5" customHeight="1" x14ac:dyDescent="0.2">
      <c r="A30" s="491"/>
      <c r="B30" s="12">
        <v>2</v>
      </c>
      <c r="C30" s="13" t="s">
        <v>65</v>
      </c>
      <c r="D30" s="9"/>
      <c r="E30" s="93">
        <f t="shared" ref="E30:E33" si="3">H30*0.99</f>
        <v>594</v>
      </c>
      <c r="F30" s="491"/>
      <c r="H30" s="280">
        <v>600</v>
      </c>
    </row>
    <row r="31" spans="1:8" ht="13.5" customHeight="1" x14ac:dyDescent="0.2">
      <c r="A31" s="491"/>
      <c r="B31" s="12">
        <v>4</v>
      </c>
      <c r="C31" s="13" t="s">
        <v>66</v>
      </c>
      <c r="D31" s="9"/>
      <c r="E31" s="93">
        <f t="shared" si="3"/>
        <v>1188</v>
      </c>
      <c r="F31" s="491"/>
      <c r="H31" s="279">
        <v>1200</v>
      </c>
    </row>
    <row r="32" spans="1:8" ht="13.5" customHeight="1" x14ac:dyDescent="0.2">
      <c r="A32" s="491"/>
      <c r="B32" s="12">
        <v>5</v>
      </c>
      <c r="C32" s="14" t="s">
        <v>67</v>
      </c>
      <c r="D32" s="9"/>
      <c r="E32" s="93" t="s">
        <v>2713</v>
      </c>
      <c r="F32" s="491"/>
      <c r="H32" s="217"/>
    </row>
    <row r="33" spans="1:8" ht="13.5" customHeight="1" x14ac:dyDescent="0.2">
      <c r="A33" s="491"/>
      <c r="B33" s="499" t="s">
        <v>69</v>
      </c>
      <c r="C33" s="500"/>
      <c r="D33" s="9"/>
      <c r="E33" s="94">
        <f t="shared" si="3"/>
        <v>2772</v>
      </c>
      <c r="F33" s="491"/>
      <c r="H33" s="281">
        <v>2800</v>
      </c>
    </row>
    <row r="34" spans="1:8" ht="12.6" customHeight="1" x14ac:dyDescent="0.2">
      <c r="A34" s="503"/>
      <c r="B34" s="504"/>
      <c r="C34" s="504"/>
      <c r="D34" s="504"/>
      <c r="E34" s="504"/>
      <c r="F34" s="505"/>
    </row>
  </sheetData>
  <sheetProtection algorithmName="SHA-512" hashValue="uMj74rwiEPUBN+wUL5/5+jGDqHC0ny5Fv6O9VusbM1oPAaq59538yJcZqyObmwOOBIRDiFT0GEw8YJrpaOpXcQ==" saltValue="Y1fmGkvEQquDkvxTLUAa4Q==" spinCount="100000" sheet="1" objects="1" scenarios="1"/>
  <mergeCells count="26">
    <mergeCell ref="A34:F34"/>
    <mergeCell ref="A23:F23"/>
    <mergeCell ref="A24:F24"/>
    <mergeCell ref="A25:A33"/>
    <mergeCell ref="B26:E26"/>
    <mergeCell ref="F26:F33"/>
    <mergeCell ref="B27:B28"/>
    <mergeCell ref="C27:C28"/>
    <mergeCell ref="B33:C33"/>
    <mergeCell ref="B25:D25"/>
    <mergeCell ref="A11:F11"/>
    <mergeCell ref="A12:F12"/>
    <mergeCell ref="A13:A22"/>
    <mergeCell ref="B14:E14"/>
    <mergeCell ref="F14:F22"/>
    <mergeCell ref="B15:B16"/>
    <mergeCell ref="C15:C16"/>
    <mergeCell ref="B22:C22"/>
    <mergeCell ref="B13:D13"/>
    <mergeCell ref="A1:A10"/>
    <mergeCell ref="B2:E2"/>
    <mergeCell ref="F2:F10"/>
    <mergeCell ref="B3:B4"/>
    <mergeCell ref="C3:C4"/>
    <mergeCell ref="B10:C10"/>
    <mergeCell ref="B1:C1"/>
  </mergeCell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sqref="A1:C1"/>
    </sheetView>
  </sheetViews>
  <sheetFormatPr defaultRowHeight="12.75" x14ac:dyDescent="0.2"/>
  <cols>
    <col min="1" max="1" width="16.1640625" customWidth="1"/>
    <col min="2" max="2" width="87.5" customWidth="1"/>
    <col min="3" max="3" width="17.5" customWidth="1"/>
    <col min="4" max="4" width="9.33203125" style="53"/>
    <col min="5" max="5" width="13.1640625" style="215" bestFit="1" customWidth="1"/>
    <col min="6" max="7" width="9.33203125" style="53"/>
  </cols>
  <sheetData>
    <row r="1" spans="1:5" ht="40.5" customHeight="1" x14ac:dyDescent="0.2">
      <c r="A1" s="684" t="s">
        <v>2876</v>
      </c>
      <c r="B1" s="685"/>
      <c r="C1" s="685"/>
    </row>
    <row r="2" spans="1:5" ht="18" customHeight="1" x14ac:dyDescent="0.2">
      <c r="A2" s="711" t="s">
        <v>2875</v>
      </c>
      <c r="B2" s="712"/>
      <c r="C2" s="208">
        <f>0.95*E2</f>
        <v>80750</v>
      </c>
      <c r="E2" s="220">
        <v>85000</v>
      </c>
    </row>
    <row r="3" spans="1:5" ht="18" customHeight="1" x14ac:dyDescent="0.2">
      <c r="A3" s="713" t="s">
        <v>2618</v>
      </c>
      <c r="B3" s="714"/>
    </row>
    <row r="4" spans="1:5" ht="38.25" customHeight="1" x14ac:dyDescent="0.2">
      <c r="A4" s="75" t="s">
        <v>2599</v>
      </c>
      <c r="B4" s="78" t="s">
        <v>2619</v>
      </c>
    </row>
    <row r="5" spans="1:5" ht="27.75" customHeight="1" x14ac:dyDescent="0.2">
      <c r="A5" s="73" t="s">
        <v>2601</v>
      </c>
      <c r="B5" s="79" t="s">
        <v>2620</v>
      </c>
    </row>
    <row r="6" spans="1:5" ht="29.25" customHeight="1" x14ac:dyDescent="0.2">
      <c r="A6" s="73" t="s">
        <v>2603</v>
      </c>
      <c r="B6" s="80" t="s">
        <v>2621</v>
      </c>
    </row>
    <row r="7" spans="1:5" ht="33.75" x14ac:dyDescent="0.2">
      <c r="A7" s="73" t="s">
        <v>2604</v>
      </c>
      <c r="B7" s="79" t="s">
        <v>2622</v>
      </c>
    </row>
    <row r="8" spans="1:5" ht="13.5" x14ac:dyDescent="0.2">
      <c r="A8" s="73" t="s">
        <v>2606</v>
      </c>
      <c r="B8" s="81" t="s">
        <v>2623</v>
      </c>
    </row>
    <row r="9" spans="1:5" ht="13.5" x14ac:dyDescent="0.2">
      <c r="A9" s="73" t="s">
        <v>2608</v>
      </c>
      <c r="B9" s="82" t="s">
        <v>2624</v>
      </c>
    </row>
    <row r="10" spans="1:5" ht="10.5" customHeight="1" x14ac:dyDescent="0.2">
      <c r="A10" s="9"/>
      <c r="B10" s="9"/>
    </row>
    <row r="11" spans="1:5" ht="11.85" customHeight="1" x14ac:dyDescent="0.2">
      <c r="A11" s="73" t="s">
        <v>2610</v>
      </c>
      <c r="B11" s="36" t="s">
        <v>2625</v>
      </c>
    </row>
    <row r="12" spans="1:5" ht="11.85" customHeight="1" x14ac:dyDescent="0.2">
      <c r="A12" s="9"/>
      <c r="B12" s="36" t="s">
        <v>2626</v>
      </c>
    </row>
    <row r="13" spans="1:5" ht="11.85" customHeight="1" x14ac:dyDescent="0.2">
      <c r="A13" s="9"/>
      <c r="B13" s="36" t="s">
        <v>2627</v>
      </c>
    </row>
    <row r="14" spans="1:5" ht="11.85" customHeight="1" x14ac:dyDescent="0.2">
      <c r="A14" s="9"/>
      <c r="B14" s="36" t="s">
        <v>2628</v>
      </c>
    </row>
    <row r="15" spans="1:5" ht="12.2" customHeight="1" x14ac:dyDescent="0.2">
      <c r="A15" s="9"/>
      <c r="B15" s="36" t="s">
        <v>2629</v>
      </c>
    </row>
  </sheetData>
  <sheetProtection algorithmName="SHA-512" hashValue="hav9EKEe6/v7hl6S9MGkjN8SoFw+nYAPwMFV9TTzR682O+qcklB4zVzNwF72B894Sys899BFvqoAXUtHqZ7A2g==" saltValue="ksMpb/gowaAhyjM3H0KucQ==" spinCount="100000" sheet="1" objects="1" scenarios="1"/>
  <mergeCells count="3">
    <mergeCell ref="A2:B2"/>
    <mergeCell ref="A3:B3"/>
    <mergeCell ref="A1:C1"/>
  </mergeCells>
  <pageMargins left="0.7" right="0.7" top="0.75" bottom="0.75" header="0.3" footer="0.3"/>
  <pageSetup scale="97" orientation="portrait" horizontalDpi="300" verticalDpi="300" r:id="rId1"/>
  <colBreaks count="1" manualBreakCount="1">
    <brk id="2" max="14"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activeCell="B20" sqref="B20"/>
    </sheetView>
  </sheetViews>
  <sheetFormatPr defaultRowHeight="12.75" x14ac:dyDescent="0.2"/>
  <cols>
    <col min="1" max="1" width="16.1640625" customWidth="1"/>
    <col min="2" max="2" width="87.5" customWidth="1"/>
    <col min="3" max="3" width="13.1640625" bestFit="1" customWidth="1"/>
    <col min="4" max="4" width="9.33203125" style="53"/>
    <col min="5" max="5" width="13.1640625" style="215" bestFit="1" customWidth="1"/>
    <col min="6" max="6" width="9.33203125" style="53"/>
  </cols>
  <sheetData>
    <row r="1" spans="1:5" ht="40.5" customHeight="1" x14ac:dyDescent="0.2">
      <c r="A1" s="684" t="s">
        <v>2877</v>
      </c>
      <c r="B1" s="685"/>
      <c r="C1" s="685"/>
    </row>
    <row r="2" spans="1:5" ht="18" customHeight="1" x14ac:dyDescent="0.2">
      <c r="A2" s="711" t="s">
        <v>2875</v>
      </c>
      <c r="B2" s="712"/>
      <c r="C2" s="208">
        <f>0.95*E2</f>
        <v>90250</v>
      </c>
      <c r="E2" s="220">
        <v>95000</v>
      </c>
    </row>
    <row r="3" spans="1:5" ht="18" customHeight="1" x14ac:dyDescent="0.2">
      <c r="A3" s="713" t="s">
        <v>2618</v>
      </c>
      <c r="B3" s="714"/>
    </row>
    <row r="4" spans="1:5" ht="38.25" customHeight="1" x14ac:dyDescent="0.2">
      <c r="A4" s="75" t="s">
        <v>2599</v>
      </c>
      <c r="B4" s="222" t="s">
        <v>2619</v>
      </c>
    </row>
    <row r="5" spans="1:5" ht="38.25" customHeight="1" x14ac:dyDescent="0.2">
      <c r="A5" s="73" t="s">
        <v>2601</v>
      </c>
      <c r="B5" s="221" t="s">
        <v>2620</v>
      </c>
    </row>
    <row r="6" spans="1:5" ht="38.25" customHeight="1" x14ac:dyDescent="0.2">
      <c r="A6" s="73" t="s">
        <v>2603</v>
      </c>
      <c r="B6" s="221" t="s">
        <v>2621</v>
      </c>
    </row>
    <row r="7" spans="1:5" ht="38.25" customHeight="1" x14ac:dyDescent="0.2">
      <c r="A7" s="73" t="s">
        <v>2604</v>
      </c>
      <c r="B7" s="221" t="s">
        <v>2622</v>
      </c>
    </row>
    <row r="8" spans="1:5" ht="38.25" customHeight="1" x14ac:dyDescent="0.2">
      <c r="A8" s="73" t="s">
        <v>2606</v>
      </c>
      <c r="B8" s="221" t="s">
        <v>2623</v>
      </c>
    </row>
    <row r="9" spans="1:5" ht="38.25" customHeight="1" x14ac:dyDescent="0.2">
      <c r="A9" s="73" t="s">
        <v>2608</v>
      </c>
      <c r="B9" s="221" t="s">
        <v>2624</v>
      </c>
    </row>
    <row r="10" spans="1:5" ht="10.5" customHeight="1" x14ac:dyDescent="0.2">
      <c r="A10" s="9"/>
      <c r="B10" s="9"/>
    </row>
    <row r="11" spans="1:5" ht="11.85" customHeight="1" x14ac:dyDescent="0.2">
      <c r="A11" s="73" t="s">
        <v>2610</v>
      </c>
      <c r="B11" s="36" t="s">
        <v>2625</v>
      </c>
    </row>
    <row r="12" spans="1:5" ht="11.85" customHeight="1" x14ac:dyDescent="0.2">
      <c r="A12" s="9"/>
      <c r="B12" s="36" t="s">
        <v>2626</v>
      </c>
    </row>
    <row r="13" spans="1:5" ht="11.85" customHeight="1" x14ac:dyDescent="0.2">
      <c r="A13" s="9"/>
      <c r="B13" s="36" t="s">
        <v>2627</v>
      </c>
    </row>
    <row r="14" spans="1:5" ht="11.85" customHeight="1" x14ac:dyDescent="0.2">
      <c r="A14" s="9"/>
      <c r="B14" s="36" t="s">
        <v>2628</v>
      </c>
    </row>
    <row r="15" spans="1:5" ht="12.2" customHeight="1" x14ac:dyDescent="0.2">
      <c r="A15" s="9"/>
      <c r="B15" s="36" t="s">
        <v>2629</v>
      </c>
    </row>
  </sheetData>
  <sheetProtection algorithmName="SHA-512" hashValue="LlSchxPIXFqAgLmOtE+sfCp6HnPoG4z1d9WMmc92Djxy2WD1HDSJnxIp1OQUXGB4YYkqLNh/Y4EUY8o97dQoRg==" saltValue="WQZwgKX3Yi6OuFEBPbXx7Q==" spinCount="100000" sheet="1" objects="1" scenarios="1"/>
  <mergeCells count="3">
    <mergeCell ref="A2:B2"/>
    <mergeCell ref="A3:B3"/>
    <mergeCell ref="A1:C1"/>
  </mergeCells>
  <pageMargins left="0.7" right="0.7" top="0.75" bottom="0.75" header="0.3" footer="0.3"/>
  <pageSetup paperSize="9" scale="83" orientation="portrait" verticalDpi="0" r:id="rId1"/>
  <colBreaks count="1" manualBreakCount="1">
    <brk id="3"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activeCell="B20" sqref="B20"/>
    </sheetView>
  </sheetViews>
  <sheetFormatPr defaultRowHeight="12.75" x14ac:dyDescent="0.2"/>
  <cols>
    <col min="1" max="1" width="18.6640625" customWidth="1"/>
    <col min="2" max="2" width="85.1640625" customWidth="1"/>
    <col min="3" max="3" width="15.83203125" bestFit="1" customWidth="1"/>
    <col min="4" max="4" width="9.33203125" style="53"/>
    <col min="5" max="5" width="15.83203125" style="215" bestFit="1" customWidth="1"/>
    <col min="6" max="9" width="9.33203125" style="53"/>
  </cols>
  <sheetData>
    <row r="1" spans="1:5" ht="41.85" customHeight="1" x14ac:dyDescent="0.2">
      <c r="A1" s="718" t="s">
        <v>2894</v>
      </c>
      <c r="B1" s="719"/>
      <c r="C1" s="719"/>
    </row>
    <row r="2" spans="1:5" ht="18.75" customHeight="1" x14ac:dyDescent="0.2">
      <c r="A2" s="711" t="s">
        <v>2875</v>
      </c>
      <c r="B2" s="715"/>
      <c r="C2" s="208">
        <f>0.95*E2</f>
        <v>104500</v>
      </c>
      <c r="E2" s="220">
        <v>110000</v>
      </c>
    </row>
    <row r="3" spans="1:5" ht="18.75" customHeight="1" x14ac:dyDescent="0.2">
      <c r="A3" s="716" t="s">
        <v>2879</v>
      </c>
      <c r="B3" s="717"/>
    </row>
    <row r="4" spans="1:5" ht="39.200000000000003" customHeight="1" x14ac:dyDescent="0.2">
      <c r="A4" s="75" t="s">
        <v>2599</v>
      </c>
      <c r="B4" s="83" t="s">
        <v>2630</v>
      </c>
    </row>
    <row r="5" spans="1:5" ht="39.200000000000003" customHeight="1" x14ac:dyDescent="0.2">
      <c r="A5" s="84" t="s">
        <v>2601</v>
      </c>
      <c r="B5" s="221" t="s">
        <v>2620</v>
      </c>
    </row>
    <row r="6" spans="1:5" ht="39.200000000000003" customHeight="1" x14ac:dyDescent="0.2">
      <c r="A6" s="34" t="s">
        <v>2603</v>
      </c>
      <c r="B6" s="221" t="s">
        <v>2621</v>
      </c>
    </row>
    <row r="7" spans="1:5" ht="39.200000000000003" customHeight="1" x14ac:dyDescent="0.2">
      <c r="A7" s="34" t="s">
        <v>2604</v>
      </c>
      <c r="B7" s="221" t="s">
        <v>2622</v>
      </c>
    </row>
    <row r="8" spans="1:5" ht="39.200000000000003" customHeight="1" x14ac:dyDescent="0.2">
      <c r="A8" s="84" t="s">
        <v>2606</v>
      </c>
      <c r="B8" s="221" t="s">
        <v>2623</v>
      </c>
    </row>
    <row r="9" spans="1:5" ht="39.200000000000003" customHeight="1" x14ac:dyDescent="0.2">
      <c r="A9" s="73" t="s">
        <v>2608</v>
      </c>
      <c r="B9" s="221" t="s">
        <v>2624</v>
      </c>
    </row>
    <row r="10" spans="1:5" ht="10.7" customHeight="1" x14ac:dyDescent="0.2">
      <c r="A10" s="9"/>
      <c r="B10" s="9"/>
    </row>
    <row r="11" spans="1:5" ht="12" customHeight="1" x14ac:dyDescent="0.2">
      <c r="A11" s="73" t="s">
        <v>2610</v>
      </c>
      <c r="B11" s="36" t="s">
        <v>2625</v>
      </c>
    </row>
    <row r="12" spans="1:5" ht="12" customHeight="1" x14ac:dyDescent="0.2">
      <c r="A12" s="9"/>
      <c r="B12" s="36" t="s">
        <v>2626</v>
      </c>
    </row>
    <row r="13" spans="1:5" ht="12" customHeight="1" x14ac:dyDescent="0.2">
      <c r="A13" s="9"/>
      <c r="B13" s="36" t="s">
        <v>2627</v>
      </c>
    </row>
    <row r="14" spans="1:5" ht="12" customHeight="1" x14ac:dyDescent="0.2">
      <c r="A14" s="9"/>
      <c r="B14" s="36" t="s">
        <v>2628</v>
      </c>
    </row>
    <row r="15" spans="1:5" ht="12.6" customHeight="1" x14ac:dyDescent="0.2">
      <c r="A15" s="9"/>
      <c r="B15" s="36" t="s">
        <v>2629</v>
      </c>
    </row>
  </sheetData>
  <sheetProtection algorithmName="SHA-512" hashValue="J7+uglHVj3cTviXEI+VMqlc7PpivuRgd13hFlu95fktcbab1xjkNrRGA5Qx5tlpQVIvUGZyUm1gkC78JTJyj+w==" saltValue="XGzrWxcS6/TcU45UvphBxA==" spinCount="100000" sheet="1" objects="1" scenarios="1"/>
  <mergeCells count="3">
    <mergeCell ref="A2:B2"/>
    <mergeCell ref="A3:B3"/>
    <mergeCell ref="A1:C1"/>
  </mergeCells>
  <pageMargins left="0.7" right="0.7" top="0.75" bottom="0.75" header="0.3" footer="0.3"/>
  <pageSetup paperSize="9" scale="81" orientation="portrait" verticalDpi="0" r:id="rId1"/>
  <colBreaks count="1" manualBreakCount="1">
    <brk id="3"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sqref="A1:C1"/>
    </sheetView>
  </sheetViews>
  <sheetFormatPr defaultRowHeight="12.75" x14ac:dyDescent="0.2"/>
  <cols>
    <col min="1" max="1" width="20.83203125" customWidth="1"/>
    <col min="2" max="2" width="82" customWidth="1"/>
    <col min="3" max="3" width="13.1640625" bestFit="1" customWidth="1"/>
    <col min="4" max="4" width="9.33203125" style="53"/>
    <col min="5" max="5" width="13.1640625" style="215" bestFit="1" customWidth="1"/>
    <col min="6" max="9" width="9.33203125" style="53"/>
  </cols>
  <sheetData>
    <row r="1" spans="1:5" ht="51.75" customHeight="1" x14ac:dyDescent="0.2">
      <c r="A1" s="684" t="s">
        <v>2878</v>
      </c>
      <c r="B1" s="685"/>
      <c r="C1" s="685"/>
    </row>
    <row r="2" spans="1:5" ht="7.5" customHeight="1" x14ac:dyDescent="0.2">
      <c r="A2" s="211"/>
      <c r="B2" s="211"/>
      <c r="C2" s="211"/>
    </row>
    <row r="3" spans="1:5" ht="18.75" x14ac:dyDescent="0.2">
      <c r="A3" s="722" t="s">
        <v>2880</v>
      </c>
      <c r="B3" s="723"/>
      <c r="C3" s="208">
        <f>0.95*E3</f>
        <v>80750</v>
      </c>
      <c r="E3" s="220">
        <v>85000</v>
      </c>
    </row>
    <row r="4" spans="1:5" ht="7.5" customHeight="1" x14ac:dyDescent="0.2">
      <c r="A4" s="209"/>
      <c r="B4" s="210"/>
      <c r="C4" s="207"/>
      <c r="E4" s="220"/>
    </row>
    <row r="5" spans="1:5" ht="18.75" x14ac:dyDescent="0.2">
      <c r="A5" s="722" t="s">
        <v>2881</v>
      </c>
      <c r="B5" s="723"/>
      <c r="C5" s="208">
        <f>0.95*E5</f>
        <v>90250</v>
      </c>
      <c r="E5" s="220">
        <v>95000</v>
      </c>
    </row>
    <row r="6" spans="1:5" ht="23.25" customHeight="1" x14ac:dyDescent="0.2">
      <c r="A6" s="720" t="s">
        <v>2879</v>
      </c>
      <c r="B6" s="721"/>
    </row>
    <row r="7" spans="1:5" ht="13.5" x14ac:dyDescent="0.2">
      <c r="A7" s="73" t="s">
        <v>2599</v>
      </c>
      <c r="B7" s="85" t="s">
        <v>2631</v>
      </c>
    </row>
    <row r="8" spans="1:5" ht="44.25" customHeight="1" x14ac:dyDescent="0.2">
      <c r="A8" s="75" t="s">
        <v>2601</v>
      </c>
      <c r="B8" s="25" t="s">
        <v>2632</v>
      </c>
    </row>
    <row r="9" spans="1:5" ht="44.25" customHeight="1" x14ac:dyDescent="0.2">
      <c r="A9" s="75" t="s">
        <v>2603</v>
      </c>
      <c r="B9" s="32" t="s">
        <v>2633</v>
      </c>
    </row>
    <row r="10" spans="1:5" ht="56.25" customHeight="1" x14ac:dyDescent="0.2">
      <c r="A10" s="75" t="s">
        <v>2604</v>
      </c>
      <c r="B10" s="32" t="s">
        <v>2634</v>
      </c>
    </row>
    <row r="11" spans="1:5" ht="35.25" customHeight="1" x14ac:dyDescent="0.2">
      <c r="A11" s="75" t="s">
        <v>2606</v>
      </c>
      <c r="B11" s="32" t="s">
        <v>2635</v>
      </c>
    </row>
    <row r="12" spans="1:5" ht="45" customHeight="1" x14ac:dyDescent="0.2">
      <c r="A12" s="73" t="s">
        <v>2608</v>
      </c>
      <c r="B12" s="86" t="s">
        <v>2893</v>
      </c>
    </row>
    <row r="13" spans="1:5" ht="31.5" customHeight="1" x14ac:dyDescent="0.2">
      <c r="A13" s="705" t="s">
        <v>2610</v>
      </c>
      <c r="B13" s="41" t="s">
        <v>2636</v>
      </c>
    </row>
    <row r="14" spans="1:5" ht="21.75" customHeight="1" x14ac:dyDescent="0.2">
      <c r="A14" s="706"/>
      <c r="B14" s="36" t="s">
        <v>2637</v>
      </c>
    </row>
    <row r="15" spans="1:5" ht="23.25" customHeight="1" x14ac:dyDescent="0.2">
      <c r="A15" s="707"/>
      <c r="B15" s="36" t="s">
        <v>2638</v>
      </c>
    </row>
  </sheetData>
  <sheetProtection algorithmName="SHA-512" hashValue="kRYAVR3+5qfD8G/OKIwOJUflSKn6bLXO3lSDy3ccP2u1H8Ok+sIHLM+b0bUvsgZ3ovPJ0W19/WZCBmkvoyEC/w==" saltValue="63B3Ey3aP0v8RfqhGcN/Ng==" spinCount="100000" sheet="1" objects="1" scenarios="1"/>
  <mergeCells count="5">
    <mergeCell ref="A6:B6"/>
    <mergeCell ref="A13:A15"/>
    <mergeCell ref="A3:B3"/>
    <mergeCell ref="A1:C1"/>
    <mergeCell ref="A5:B5"/>
  </mergeCells>
  <pageMargins left="0.7" right="0.7" top="0.75" bottom="0.75" header="0.3" footer="0.3"/>
  <pageSetup paperSize="9" scale="84"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Normal="100" workbookViewId="0">
      <selection activeCell="A2" sqref="A2:C2"/>
    </sheetView>
  </sheetViews>
  <sheetFormatPr defaultRowHeight="12.75" x14ac:dyDescent="0.2"/>
  <cols>
    <col min="1" max="1" width="11.83203125" customWidth="1"/>
    <col min="2" max="2" width="68" customWidth="1"/>
    <col min="3" max="3" width="19" customWidth="1"/>
    <col min="4" max="4" width="9.33203125" style="53"/>
    <col min="5" max="5" width="17.1640625" style="215" bestFit="1" customWidth="1"/>
    <col min="6" max="9" width="9.33203125" style="53"/>
  </cols>
  <sheetData>
    <row r="1" spans="1:5" ht="36.75" customHeight="1" x14ac:dyDescent="0.2">
      <c r="A1" s="684" t="s">
        <v>2887</v>
      </c>
      <c r="B1" s="685"/>
      <c r="C1" s="685"/>
    </row>
    <row r="2" spans="1:5" ht="24" customHeight="1" x14ac:dyDescent="0.2">
      <c r="A2" s="727" t="s">
        <v>2890</v>
      </c>
      <c r="B2" s="728"/>
      <c r="C2" s="729"/>
    </row>
    <row r="3" spans="1:5" ht="11.25" customHeight="1" x14ac:dyDescent="0.2">
      <c r="A3" s="531"/>
      <c r="B3" s="531"/>
      <c r="C3" s="531"/>
    </row>
    <row r="4" spans="1:5" ht="20.85" customHeight="1" x14ac:dyDescent="0.2">
      <c r="A4" s="214" t="s">
        <v>2889</v>
      </c>
      <c r="B4" s="214" t="s">
        <v>2888</v>
      </c>
      <c r="C4" s="214" t="s">
        <v>2750</v>
      </c>
      <c r="E4" s="216" t="s">
        <v>2750</v>
      </c>
    </row>
    <row r="5" spans="1:5" ht="12.75" customHeight="1" x14ac:dyDescent="0.2">
      <c r="A5" s="724">
        <v>1</v>
      </c>
      <c r="B5" s="212" t="s">
        <v>2891</v>
      </c>
      <c r="C5" s="9"/>
      <c r="E5" s="217"/>
    </row>
    <row r="6" spans="1:5" ht="12.75" customHeight="1" x14ac:dyDescent="0.2">
      <c r="A6" s="725"/>
      <c r="B6" s="32" t="s">
        <v>2639</v>
      </c>
      <c r="C6" s="145">
        <f>0.95*E6</f>
        <v>570</v>
      </c>
      <c r="E6" s="218">
        <v>600</v>
      </c>
    </row>
    <row r="7" spans="1:5" ht="12.75" customHeight="1" x14ac:dyDescent="0.2">
      <c r="A7" s="725"/>
      <c r="B7" s="32" t="s">
        <v>2640</v>
      </c>
      <c r="C7" s="145">
        <f t="shared" ref="C7:C70" si="0">0.95*E7</f>
        <v>1140</v>
      </c>
      <c r="E7" s="218">
        <v>1200</v>
      </c>
    </row>
    <row r="8" spans="1:5" ht="12.75" customHeight="1" x14ac:dyDescent="0.2">
      <c r="A8" s="725"/>
      <c r="B8" s="32" t="s">
        <v>2641</v>
      </c>
      <c r="C8" s="145">
        <f t="shared" si="0"/>
        <v>1425</v>
      </c>
      <c r="E8" s="218">
        <v>1500</v>
      </c>
    </row>
    <row r="9" spans="1:5" ht="12.75" customHeight="1" x14ac:dyDescent="0.2">
      <c r="A9" s="725"/>
      <c r="B9" s="86" t="s">
        <v>2882</v>
      </c>
      <c r="C9" s="145">
        <f t="shared" si="0"/>
        <v>28.5</v>
      </c>
      <c r="E9" s="219">
        <v>30</v>
      </c>
    </row>
    <row r="10" spans="1:5" ht="12.75" customHeight="1" x14ac:dyDescent="0.2">
      <c r="A10" s="725"/>
      <c r="B10" s="86" t="s">
        <v>2883</v>
      </c>
      <c r="C10" s="145">
        <f t="shared" si="0"/>
        <v>95</v>
      </c>
      <c r="E10" s="219">
        <v>100</v>
      </c>
    </row>
    <row r="11" spans="1:5" ht="12.75" customHeight="1" x14ac:dyDescent="0.2">
      <c r="A11" s="726"/>
      <c r="B11" s="86" t="s">
        <v>2884</v>
      </c>
      <c r="C11" s="145">
        <f t="shared" si="0"/>
        <v>95</v>
      </c>
      <c r="E11" s="219">
        <v>100</v>
      </c>
    </row>
    <row r="12" spans="1:5" ht="12.75" customHeight="1" x14ac:dyDescent="0.2">
      <c r="A12" s="30">
        <v>2</v>
      </c>
      <c r="B12" s="32" t="s">
        <v>2642</v>
      </c>
      <c r="C12" s="145">
        <f t="shared" si="0"/>
        <v>95</v>
      </c>
      <c r="E12" s="218">
        <v>100</v>
      </c>
    </row>
    <row r="13" spans="1:5" ht="12.75" customHeight="1" x14ac:dyDescent="0.2">
      <c r="A13" s="30">
        <v>3</v>
      </c>
      <c r="B13" s="32" t="s">
        <v>2643</v>
      </c>
      <c r="C13" s="145">
        <f t="shared" si="0"/>
        <v>332.5</v>
      </c>
      <c r="E13" s="218">
        <v>350</v>
      </c>
    </row>
    <row r="14" spans="1:5" ht="12.75" customHeight="1" x14ac:dyDescent="0.2">
      <c r="A14" s="724">
        <v>4</v>
      </c>
      <c r="B14" s="213" t="s">
        <v>2892</v>
      </c>
      <c r="C14" s="145"/>
      <c r="E14" s="217"/>
    </row>
    <row r="15" spans="1:5" ht="12.75" customHeight="1" x14ac:dyDescent="0.2">
      <c r="A15" s="725"/>
      <c r="B15" s="32" t="s">
        <v>2644</v>
      </c>
      <c r="C15" s="145">
        <f t="shared" si="0"/>
        <v>475</v>
      </c>
      <c r="E15" s="218">
        <v>500</v>
      </c>
    </row>
    <row r="16" spans="1:5" ht="12.75" customHeight="1" x14ac:dyDescent="0.2">
      <c r="A16" s="725"/>
      <c r="B16" s="32" t="s">
        <v>2645</v>
      </c>
      <c r="C16" s="145">
        <f t="shared" si="0"/>
        <v>332.5</v>
      </c>
      <c r="E16" s="218">
        <v>350</v>
      </c>
    </row>
    <row r="17" spans="1:5" ht="12.75" customHeight="1" x14ac:dyDescent="0.2">
      <c r="A17" s="726"/>
      <c r="B17" s="86" t="s">
        <v>2885</v>
      </c>
      <c r="C17" s="145">
        <f t="shared" si="0"/>
        <v>190</v>
      </c>
      <c r="E17" s="219">
        <v>200</v>
      </c>
    </row>
    <row r="18" spans="1:5" ht="12.75" customHeight="1" x14ac:dyDescent="0.2">
      <c r="A18" s="30">
        <v>5</v>
      </c>
      <c r="B18" s="32" t="s">
        <v>2646</v>
      </c>
      <c r="C18" s="145">
        <f t="shared" si="0"/>
        <v>712.5</v>
      </c>
      <c r="E18" s="218">
        <v>750</v>
      </c>
    </row>
    <row r="19" spans="1:5" ht="12.75" customHeight="1" x14ac:dyDescent="0.2">
      <c r="A19" s="30">
        <v>6</v>
      </c>
      <c r="B19" s="32" t="s">
        <v>2647</v>
      </c>
      <c r="C19" s="145">
        <f t="shared" si="0"/>
        <v>142.5</v>
      </c>
      <c r="E19" s="218">
        <v>150</v>
      </c>
    </row>
    <row r="20" spans="1:5" ht="12.75" customHeight="1" x14ac:dyDescent="0.2">
      <c r="A20" s="30">
        <v>7</v>
      </c>
      <c r="B20" s="32" t="s">
        <v>2648</v>
      </c>
      <c r="C20" s="145">
        <f t="shared" si="0"/>
        <v>95</v>
      </c>
      <c r="E20" s="218">
        <v>100</v>
      </c>
    </row>
    <row r="21" spans="1:5" ht="12.75" customHeight="1" x14ac:dyDescent="0.2">
      <c r="A21" s="30">
        <v>8</v>
      </c>
      <c r="B21" s="32" t="s">
        <v>2649</v>
      </c>
      <c r="C21" s="145">
        <f t="shared" si="0"/>
        <v>95</v>
      </c>
      <c r="E21" s="218">
        <v>100</v>
      </c>
    </row>
    <row r="22" spans="1:5" ht="12.75" customHeight="1" x14ac:dyDescent="0.2">
      <c r="A22" s="30">
        <v>9</v>
      </c>
      <c r="B22" s="32" t="s">
        <v>2650</v>
      </c>
      <c r="C22" s="145">
        <f t="shared" si="0"/>
        <v>142.5</v>
      </c>
      <c r="E22" s="218">
        <v>150</v>
      </c>
    </row>
    <row r="23" spans="1:5" ht="12.75" customHeight="1" x14ac:dyDescent="0.2">
      <c r="A23" s="30">
        <v>10</v>
      </c>
      <c r="B23" s="32" t="s">
        <v>2651</v>
      </c>
      <c r="C23" s="145">
        <f t="shared" si="0"/>
        <v>47.5</v>
      </c>
      <c r="E23" s="218">
        <v>50</v>
      </c>
    </row>
    <row r="24" spans="1:5" ht="12.75" customHeight="1" x14ac:dyDescent="0.2">
      <c r="A24" s="30">
        <v>11</v>
      </c>
      <c r="B24" s="32" t="s">
        <v>2652</v>
      </c>
      <c r="C24" s="145">
        <f t="shared" si="0"/>
        <v>95</v>
      </c>
      <c r="E24" s="218">
        <v>100</v>
      </c>
    </row>
    <row r="25" spans="1:5" ht="12.75" customHeight="1" x14ac:dyDescent="0.2">
      <c r="A25" s="30">
        <v>12</v>
      </c>
      <c r="B25" s="32" t="s">
        <v>2653</v>
      </c>
      <c r="C25" s="145">
        <f t="shared" si="0"/>
        <v>47.5</v>
      </c>
      <c r="E25" s="218">
        <v>50</v>
      </c>
    </row>
    <row r="26" spans="1:5" ht="12.75" customHeight="1" x14ac:dyDescent="0.2">
      <c r="A26" s="30">
        <v>13</v>
      </c>
      <c r="B26" s="32" t="s">
        <v>2654</v>
      </c>
      <c r="C26" s="145">
        <f t="shared" si="0"/>
        <v>712.5</v>
      </c>
      <c r="E26" s="218">
        <v>750</v>
      </c>
    </row>
    <row r="27" spans="1:5" ht="12.75" customHeight="1" x14ac:dyDescent="0.2">
      <c r="A27" s="30">
        <v>14</v>
      </c>
      <c r="B27" s="32" t="s">
        <v>2655</v>
      </c>
      <c r="C27" s="145">
        <f t="shared" si="0"/>
        <v>1140</v>
      </c>
      <c r="E27" s="218">
        <v>1200</v>
      </c>
    </row>
    <row r="28" spans="1:5" ht="12.75" customHeight="1" x14ac:dyDescent="0.2">
      <c r="A28" s="30">
        <v>15</v>
      </c>
      <c r="B28" s="32" t="s">
        <v>2656</v>
      </c>
      <c r="C28" s="145">
        <f t="shared" si="0"/>
        <v>712.5</v>
      </c>
      <c r="E28" s="218">
        <v>750</v>
      </c>
    </row>
    <row r="29" spans="1:5" ht="12.75" customHeight="1" x14ac:dyDescent="0.2">
      <c r="A29" s="30">
        <v>16</v>
      </c>
      <c r="B29" s="32" t="s">
        <v>2657</v>
      </c>
      <c r="C29" s="145">
        <f t="shared" si="0"/>
        <v>1140</v>
      </c>
      <c r="E29" s="218">
        <v>1200</v>
      </c>
    </row>
    <row r="30" spans="1:5" ht="12.75" customHeight="1" x14ac:dyDescent="0.2">
      <c r="A30" s="30">
        <v>17</v>
      </c>
      <c r="B30" s="32" t="s">
        <v>2658</v>
      </c>
      <c r="C30" s="145">
        <f t="shared" si="0"/>
        <v>71.25</v>
      </c>
      <c r="E30" s="218">
        <v>75</v>
      </c>
    </row>
    <row r="31" spans="1:5" ht="12.75" customHeight="1" x14ac:dyDescent="0.2">
      <c r="A31" s="30">
        <v>18</v>
      </c>
      <c r="B31" s="32" t="s">
        <v>2659</v>
      </c>
      <c r="C31" s="145">
        <f t="shared" si="0"/>
        <v>285</v>
      </c>
      <c r="E31" s="218">
        <v>300</v>
      </c>
    </row>
    <row r="32" spans="1:5" ht="12.75" customHeight="1" x14ac:dyDescent="0.2">
      <c r="A32" s="30">
        <v>19</v>
      </c>
      <c r="B32" s="32" t="s">
        <v>2660</v>
      </c>
      <c r="C32" s="30" t="s">
        <v>2886</v>
      </c>
      <c r="E32" s="219" t="s">
        <v>2886</v>
      </c>
    </row>
    <row r="33" spans="1:5" ht="12.75" customHeight="1" x14ac:dyDescent="0.2">
      <c r="A33" s="30">
        <v>20</v>
      </c>
      <c r="B33" s="32" t="s">
        <v>2661</v>
      </c>
      <c r="C33" s="145">
        <f t="shared" si="0"/>
        <v>285</v>
      </c>
      <c r="E33" s="218">
        <v>300</v>
      </c>
    </row>
    <row r="34" spans="1:5" ht="12.75" customHeight="1" x14ac:dyDescent="0.2">
      <c r="A34" s="30">
        <v>21</v>
      </c>
      <c r="B34" s="32" t="s">
        <v>2662</v>
      </c>
      <c r="C34" s="145">
        <f t="shared" si="0"/>
        <v>950</v>
      </c>
      <c r="E34" s="218">
        <v>1000</v>
      </c>
    </row>
    <row r="35" spans="1:5" ht="12.75" customHeight="1" x14ac:dyDescent="0.2">
      <c r="A35" s="30">
        <v>22</v>
      </c>
      <c r="B35" s="32" t="s">
        <v>2663</v>
      </c>
      <c r="C35" s="145">
        <f t="shared" si="0"/>
        <v>1425</v>
      </c>
      <c r="E35" s="218">
        <v>1500</v>
      </c>
    </row>
    <row r="36" spans="1:5" ht="12.75" customHeight="1" x14ac:dyDescent="0.2">
      <c r="A36" s="30">
        <v>23</v>
      </c>
      <c r="B36" s="32" t="s">
        <v>2664</v>
      </c>
      <c r="C36" s="145">
        <f t="shared" si="0"/>
        <v>285</v>
      </c>
      <c r="E36" s="218">
        <v>300</v>
      </c>
    </row>
    <row r="37" spans="1:5" ht="12.75" customHeight="1" x14ac:dyDescent="0.2">
      <c r="A37" s="30">
        <v>24</v>
      </c>
      <c r="B37" s="32" t="s">
        <v>2665</v>
      </c>
      <c r="C37" s="145">
        <f t="shared" si="0"/>
        <v>95</v>
      </c>
      <c r="E37" s="218">
        <v>100</v>
      </c>
    </row>
    <row r="38" spans="1:5" ht="12.75" customHeight="1" x14ac:dyDescent="0.2">
      <c r="A38" s="30">
        <v>25</v>
      </c>
      <c r="B38" s="32" t="s">
        <v>2666</v>
      </c>
      <c r="C38" s="145">
        <f t="shared" si="0"/>
        <v>47.5</v>
      </c>
      <c r="E38" s="218">
        <v>50</v>
      </c>
    </row>
    <row r="39" spans="1:5" ht="12.75" customHeight="1" x14ac:dyDescent="0.2">
      <c r="A39" s="30">
        <v>26</v>
      </c>
      <c r="B39" s="32" t="s">
        <v>2667</v>
      </c>
      <c r="C39" s="145">
        <f t="shared" si="0"/>
        <v>712.5</v>
      </c>
      <c r="E39" s="218">
        <v>750</v>
      </c>
    </row>
    <row r="40" spans="1:5" ht="12.75" customHeight="1" x14ac:dyDescent="0.2">
      <c r="A40" s="30">
        <v>27</v>
      </c>
      <c r="B40" s="32" t="s">
        <v>2668</v>
      </c>
      <c r="C40" s="145">
        <f t="shared" si="0"/>
        <v>285</v>
      </c>
      <c r="E40" s="218">
        <v>300</v>
      </c>
    </row>
    <row r="41" spans="1:5" ht="12.75" customHeight="1" x14ac:dyDescent="0.2">
      <c r="A41" s="30">
        <v>28</v>
      </c>
      <c r="B41" s="32" t="s">
        <v>2669</v>
      </c>
      <c r="C41" s="145">
        <f t="shared" si="0"/>
        <v>950</v>
      </c>
      <c r="E41" s="218">
        <v>1000</v>
      </c>
    </row>
    <row r="42" spans="1:5" ht="12.75" customHeight="1" x14ac:dyDescent="0.2">
      <c r="A42" s="30">
        <v>29</v>
      </c>
      <c r="B42" s="32" t="s">
        <v>2670</v>
      </c>
      <c r="C42" s="145">
        <f t="shared" si="0"/>
        <v>95</v>
      </c>
      <c r="E42" s="218">
        <v>100</v>
      </c>
    </row>
    <row r="43" spans="1:5" ht="12.75" customHeight="1" x14ac:dyDescent="0.2">
      <c r="A43" s="30">
        <v>30</v>
      </c>
      <c r="B43" s="32" t="s">
        <v>2671</v>
      </c>
      <c r="C43" s="145">
        <f t="shared" si="0"/>
        <v>4750</v>
      </c>
      <c r="E43" s="218">
        <v>5000</v>
      </c>
    </row>
    <row r="44" spans="1:5" ht="12.75" customHeight="1" x14ac:dyDescent="0.2">
      <c r="A44" s="30">
        <v>31</v>
      </c>
      <c r="B44" s="32" t="s">
        <v>2672</v>
      </c>
      <c r="C44" s="145">
        <f t="shared" si="0"/>
        <v>1900</v>
      </c>
      <c r="E44" s="218">
        <v>2000</v>
      </c>
    </row>
    <row r="45" spans="1:5" ht="12.75" customHeight="1" x14ac:dyDescent="0.2">
      <c r="A45" s="30">
        <v>32</v>
      </c>
      <c r="B45" s="32" t="s">
        <v>2673</v>
      </c>
      <c r="C45" s="145">
        <f t="shared" si="0"/>
        <v>1900</v>
      </c>
      <c r="E45" s="218">
        <v>2000</v>
      </c>
    </row>
    <row r="46" spans="1:5" ht="12.75" customHeight="1" x14ac:dyDescent="0.2">
      <c r="A46" s="30">
        <v>33</v>
      </c>
      <c r="B46" s="32" t="s">
        <v>2674</v>
      </c>
      <c r="C46" s="145">
        <f t="shared" si="0"/>
        <v>950</v>
      </c>
      <c r="E46" s="218">
        <v>1000</v>
      </c>
    </row>
    <row r="47" spans="1:5" ht="12.75" customHeight="1" x14ac:dyDescent="0.2">
      <c r="A47" s="30">
        <v>34</v>
      </c>
      <c r="B47" s="32" t="s">
        <v>2675</v>
      </c>
      <c r="C47" s="145">
        <f t="shared" si="0"/>
        <v>2375</v>
      </c>
      <c r="E47" s="218">
        <v>2500</v>
      </c>
    </row>
    <row r="48" spans="1:5" ht="12.75" customHeight="1" x14ac:dyDescent="0.2">
      <c r="A48" s="30">
        <v>35</v>
      </c>
      <c r="B48" s="32" t="s">
        <v>2676</v>
      </c>
      <c r="C48" s="145">
        <f t="shared" si="0"/>
        <v>3325</v>
      </c>
      <c r="E48" s="218">
        <v>3500</v>
      </c>
    </row>
    <row r="49" spans="1:5" ht="12.75" customHeight="1" x14ac:dyDescent="0.2">
      <c r="A49" s="30">
        <v>36</v>
      </c>
      <c r="B49" s="32" t="s">
        <v>2677</v>
      </c>
      <c r="C49" s="145">
        <f t="shared" si="0"/>
        <v>950</v>
      </c>
      <c r="E49" s="218">
        <v>1000</v>
      </c>
    </row>
    <row r="50" spans="1:5" ht="12.75" customHeight="1" x14ac:dyDescent="0.2">
      <c r="A50" s="30">
        <v>37</v>
      </c>
      <c r="B50" s="32" t="s">
        <v>2678</v>
      </c>
      <c r="C50" s="145">
        <f t="shared" si="0"/>
        <v>4750</v>
      </c>
      <c r="E50" s="218">
        <v>5000</v>
      </c>
    </row>
    <row r="51" spans="1:5" ht="12.75" customHeight="1" x14ac:dyDescent="0.2">
      <c r="A51" s="30">
        <v>38</v>
      </c>
      <c r="B51" s="32" t="s">
        <v>2679</v>
      </c>
      <c r="C51" s="145">
        <f t="shared" si="0"/>
        <v>950</v>
      </c>
      <c r="E51" s="218">
        <v>1000</v>
      </c>
    </row>
    <row r="52" spans="1:5" ht="12.75" customHeight="1" x14ac:dyDescent="0.2">
      <c r="A52" s="30">
        <v>39</v>
      </c>
      <c r="B52" s="32" t="s">
        <v>2680</v>
      </c>
      <c r="C52" s="145">
        <f t="shared" si="0"/>
        <v>1900</v>
      </c>
      <c r="E52" s="218">
        <v>2000</v>
      </c>
    </row>
    <row r="53" spans="1:5" ht="12.75" customHeight="1" x14ac:dyDescent="0.2">
      <c r="A53" s="30">
        <v>40</v>
      </c>
      <c r="B53" s="32" t="s">
        <v>2681</v>
      </c>
      <c r="C53" s="145">
        <f t="shared" si="0"/>
        <v>1900</v>
      </c>
      <c r="E53" s="218">
        <v>2000</v>
      </c>
    </row>
    <row r="54" spans="1:5" ht="12.75" customHeight="1" x14ac:dyDescent="0.2">
      <c r="A54" s="30">
        <v>41</v>
      </c>
      <c r="B54" s="32" t="s">
        <v>2682</v>
      </c>
      <c r="C54" s="145">
        <f t="shared" si="0"/>
        <v>1900</v>
      </c>
      <c r="E54" s="218">
        <v>2000</v>
      </c>
    </row>
    <row r="55" spans="1:5" ht="12.75" customHeight="1" x14ac:dyDescent="0.2">
      <c r="A55" s="30">
        <v>42</v>
      </c>
      <c r="B55" s="32" t="s">
        <v>2683</v>
      </c>
      <c r="C55" s="145">
        <f t="shared" si="0"/>
        <v>1900</v>
      </c>
      <c r="E55" s="218">
        <v>2000</v>
      </c>
    </row>
    <row r="56" spans="1:5" ht="12.75" customHeight="1" x14ac:dyDescent="0.2">
      <c r="A56" s="30">
        <v>43</v>
      </c>
      <c r="B56" s="32" t="s">
        <v>2684</v>
      </c>
      <c r="C56" s="145">
        <f t="shared" si="0"/>
        <v>3325</v>
      </c>
      <c r="E56" s="218">
        <v>3500</v>
      </c>
    </row>
    <row r="57" spans="1:5" ht="12.75" customHeight="1" x14ac:dyDescent="0.2">
      <c r="A57" s="30">
        <v>44</v>
      </c>
      <c r="B57" s="32" t="s">
        <v>2685</v>
      </c>
      <c r="C57" s="145">
        <f t="shared" si="0"/>
        <v>47.5</v>
      </c>
      <c r="E57" s="218">
        <v>50</v>
      </c>
    </row>
    <row r="58" spans="1:5" ht="12.75" customHeight="1" x14ac:dyDescent="0.2">
      <c r="A58" s="30">
        <v>45</v>
      </c>
      <c r="B58" s="32" t="s">
        <v>2686</v>
      </c>
      <c r="C58" s="145">
        <f t="shared" si="0"/>
        <v>950</v>
      </c>
      <c r="E58" s="218">
        <v>1000</v>
      </c>
    </row>
    <row r="59" spans="1:5" ht="12.75" customHeight="1" x14ac:dyDescent="0.2">
      <c r="A59" s="30">
        <v>46</v>
      </c>
      <c r="B59" s="32" t="s">
        <v>2687</v>
      </c>
      <c r="C59" s="145">
        <f t="shared" si="0"/>
        <v>1425</v>
      </c>
      <c r="E59" s="218">
        <v>1500</v>
      </c>
    </row>
    <row r="60" spans="1:5" ht="12.75" customHeight="1" x14ac:dyDescent="0.2">
      <c r="A60" s="30">
        <v>47</v>
      </c>
      <c r="B60" s="32" t="s">
        <v>2051</v>
      </c>
      <c r="C60" s="145">
        <f t="shared" si="0"/>
        <v>475</v>
      </c>
      <c r="E60" s="218">
        <v>500</v>
      </c>
    </row>
    <row r="61" spans="1:5" ht="12.75" customHeight="1" x14ac:dyDescent="0.2">
      <c r="A61" s="30">
        <v>48</v>
      </c>
      <c r="B61" s="32" t="s">
        <v>2688</v>
      </c>
      <c r="C61" s="145">
        <f t="shared" si="0"/>
        <v>1900</v>
      </c>
      <c r="E61" s="218">
        <v>2000</v>
      </c>
    </row>
    <row r="62" spans="1:5" ht="12.75" customHeight="1" x14ac:dyDescent="0.2">
      <c r="A62" s="30">
        <v>49</v>
      </c>
      <c r="B62" s="32" t="s">
        <v>2689</v>
      </c>
      <c r="C62" s="145">
        <f t="shared" si="0"/>
        <v>2850</v>
      </c>
      <c r="E62" s="218">
        <v>3000</v>
      </c>
    </row>
    <row r="63" spans="1:5" ht="12.75" customHeight="1" x14ac:dyDescent="0.2">
      <c r="A63" s="30">
        <v>50</v>
      </c>
      <c r="B63" s="32" t="s">
        <v>2690</v>
      </c>
      <c r="C63" s="145">
        <f t="shared" si="0"/>
        <v>2565</v>
      </c>
      <c r="E63" s="218">
        <v>2700</v>
      </c>
    </row>
    <row r="64" spans="1:5" ht="12.75" customHeight="1" x14ac:dyDescent="0.2">
      <c r="A64" s="30">
        <v>51</v>
      </c>
      <c r="B64" s="32" t="s">
        <v>2691</v>
      </c>
      <c r="C64" s="145">
        <f t="shared" si="0"/>
        <v>28.5</v>
      </c>
      <c r="E64" s="218">
        <v>30</v>
      </c>
    </row>
    <row r="65" spans="1:5" ht="12.75" customHeight="1" x14ac:dyDescent="0.2">
      <c r="A65" s="30">
        <v>52</v>
      </c>
      <c r="B65" s="32" t="s">
        <v>2692</v>
      </c>
      <c r="C65" s="145">
        <f t="shared" si="0"/>
        <v>47.5</v>
      </c>
      <c r="E65" s="218">
        <v>50</v>
      </c>
    </row>
    <row r="66" spans="1:5" ht="12.75" customHeight="1" x14ac:dyDescent="0.2">
      <c r="A66" s="30">
        <v>53</v>
      </c>
      <c r="B66" s="32" t="s">
        <v>2693</v>
      </c>
      <c r="C66" s="145">
        <f t="shared" si="0"/>
        <v>47.5</v>
      </c>
      <c r="E66" s="218">
        <v>50</v>
      </c>
    </row>
    <row r="67" spans="1:5" ht="12.75" customHeight="1" x14ac:dyDescent="0.2">
      <c r="A67" s="30">
        <v>54</v>
      </c>
      <c r="B67" s="32" t="s">
        <v>2694</v>
      </c>
      <c r="C67" s="145">
        <f t="shared" si="0"/>
        <v>28.5</v>
      </c>
      <c r="E67" s="218">
        <v>30</v>
      </c>
    </row>
    <row r="68" spans="1:5" ht="12.75" customHeight="1" x14ac:dyDescent="0.2">
      <c r="A68" s="30">
        <v>55</v>
      </c>
      <c r="B68" s="32" t="s">
        <v>2695</v>
      </c>
      <c r="C68" s="145">
        <f t="shared" si="0"/>
        <v>95</v>
      </c>
      <c r="E68" s="218">
        <v>100</v>
      </c>
    </row>
    <row r="69" spans="1:5" ht="12.75" customHeight="1" x14ac:dyDescent="0.2">
      <c r="A69" s="30">
        <v>56</v>
      </c>
      <c r="B69" s="32" t="s">
        <v>2696</v>
      </c>
      <c r="C69" s="145">
        <f t="shared" si="0"/>
        <v>28.5</v>
      </c>
      <c r="E69" s="218">
        <v>30</v>
      </c>
    </row>
    <row r="70" spans="1:5" ht="12.75" customHeight="1" x14ac:dyDescent="0.2">
      <c r="A70" s="30">
        <v>57</v>
      </c>
      <c r="B70" s="32" t="s">
        <v>2697</v>
      </c>
      <c r="C70" s="145">
        <f t="shared" si="0"/>
        <v>118.75</v>
      </c>
      <c r="E70" s="218">
        <v>125</v>
      </c>
    </row>
    <row r="71" spans="1:5" ht="12.75" customHeight="1" x14ac:dyDescent="0.2">
      <c r="A71" s="30">
        <v>58</v>
      </c>
      <c r="B71" s="32" t="s">
        <v>2698</v>
      </c>
      <c r="C71" s="145">
        <f t="shared" ref="C71" si="1">0.95*E71</f>
        <v>85.5</v>
      </c>
      <c r="E71" s="218">
        <v>90</v>
      </c>
    </row>
  </sheetData>
  <sheetProtection algorithmName="SHA-512" hashValue="3J3zBsMAEeT/eO68xKOeOJEitof539/LlbWyWaGU2sycm/R1BvpWLX2rIoTH20FVgUwnWM91fFttV3i4MlL7sA==" saltValue="E5DTmjzIIRG6BJA2B5575A==" spinCount="100000" sheet="1" objects="1" scenarios="1"/>
  <mergeCells count="5">
    <mergeCell ref="A14:A17"/>
    <mergeCell ref="A1:C1"/>
    <mergeCell ref="A2:C2"/>
    <mergeCell ref="A3:C3"/>
    <mergeCell ref="A5:A11"/>
  </mergeCells>
  <pageMargins left="0.7" right="0.7" top="0.75" bottom="0.75" header="0.3" footer="0.3"/>
  <pageSetup paperSize="9" scale="99" orientation="portrait" verticalDpi="0" r:id="rId1"/>
  <colBreaks count="1" manualBreakCount="1">
    <brk id="3"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sqref="A1:D1"/>
    </sheetView>
  </sheetViews>
  <sheetFormatPr defaultRowHeight="15.75" x14ac:dyDescent="0.25"/>
  <cols>
    <col min="1" max="1" width="12.5" style="333" customWidth="1"/>
    <col min="2" max="2" width="11.83203125" style="332" customWidth="1"/>
    <col min="3" max="3" width="69.1640625" style="331" customWidth="1"/>
    <col min="4" max="4" width="18.5" style="331" customWidth="1"/>
    <col min="5" max="5" width="10.1640625" style="330" customWidth="1"/>
    <col min="6" max="6" width="13.83203125" style="452" customWidth="1"/>
  </cols>
  <sheetData>
    <row r="1" spans="1:6" ht="33" customHeight="1" x14ac:dyDescent="0.5">
      <c r="A1" s="734" t="s">
        <v>3503</v>
      </c>
      <c r="B1" s="734"/>
      <c r="C1" s="734"/>
      <c r="D1" s="734"/>
      <c r="E1" s="434"/>
      <c r="F1" s="434"/>
    </row>
    <row r="2" spans="1:6" ht="21" customHeight="1" x14ac:dyDescent="0.45">
      <c r="A2" s="445"/>
      <c r="B2" s="446"/>
      <c r="C2" s="447"/>
      <c r="D2" s="434"/>
      <c r="E2" s="434"/>
      <c r="F2" s="434"/>
    </row>
    <row r="3" spans="1:6" ht="21" x14ac:dyDescent="0.35">
      <c r="A3" s="735" t="s">
        <v>2984</v>
      </c>
      <c r="B3" s="735"/>
      <c r="C3" s="735"/>
      <c r="D3" s="735"/>
    </row>
    <row r="5" spans="1:6" x14ac:dyDescent="0.25">
      <c r="A5" s="732" t="s">
        <v>2983</v>
      </c>
      <c r="B5" s="733"/>
      <c r="C5" s="346" t="s">
        <v>2982</v>
      </c>
      <c r="D5" s="345" t="s">
        <v>2981</v>
      </c>
      <c r="E5" s="344"/>
      <c r="F5" s="453" t="s">
        <v>2980</v>
      </c>
    </row>
    <row r="6" spans="1:6" ht="15" x14ac:dyDescent="0.25">
      <c r="A6" s="730" t="s">
        <v>2979</v>
      </c>
      <c r="B6" s="336">
        <v>1</v>
      </c>
      <c r="C6" s="335" t="s">
        <v>2978</v>
      </c>
      <c r="D6" s="334">
        <f t="shared" ref="D6:D37" si="0">F6*0.95</f>
        <v>34485</v>
      </c>
      <c r="F6" s="452">
        <v>36300</v>
      </c>
    </row>
    <row r="7" spans="1:6" ht="15" x14ac:dyDescent="0.25">
      <c r="A7" s="731"/>
      <c r="B7" s="336">
        <v>2</v>
      </c>
      <c r="C7" s="335" t="s">
        <v>2977</v>
      </c>
      <c r="D7" s="334">
        <f t="shared" si="0"/>
        <v>37097.5</v>
      </c>
      <c r="F7" s="452">
        <v>39050</v>
      </c>
    </row>
    <row r="8" spans="1:6" ht="15" x14ac:dyDescent="0.25">
      <c r="A8" s="731"/>
      <c r="B8" s="336">
        <v>3</v>
      </c>
      <c r="C8" s="435" t="s">
        <v>3504</v>
      </c>
      <c r="D8" s="334">
        <f t="shared" si="0"/>
        <v>34485</v>
      </c>
      <c r="F8" s="452">
        <v>36300</v>
      </c>
    </row>
    <row r="9" spans="1:6" ht="15" x14ac:dyDescent="0.25">
      <c r="A9" s="731"/>
      <c r="B9" s="336">
        <v>4</v>
      </c>
      <c r="C9" s="335" t="s">
        <v>2976</v>
      </c>
      <c r="D9" s="334">
        <f t="shared" si="0"/>
        <v>11495</v>
      </c>
      <c r="F9" s="452">
        <v>12100</v>
      </c>
    </row>
    <row r="10" spans="1:6" ht="15" x14ac:dyDescent="0.25">
      <c r="A10" s="731"/>
      <c r="B10" s="336">
        <v>5</v>
      </c>
      <c r="C10" s="435" t="s">
        <v>3505</v>
      </c>
      <c r="D10" s="334">
        <f t="shared" si="0"/>
        <v>5747.5</v>
      </c>
      <c r="F10" s="452">
        <v>6050</v>
      </c>
    </row>
    <row r="11" spans="1:6" ht="15" x14ac:dyDescent="0.25">
      <c r="A11" s="731"/>
      <c r="B11" s="336">
        <v>6</v>
      </c>
      <c r="C11" s="335" t="s">
        <v>2975</v>
      </c>
      <c r="D11" s="334">
        <f t="shared" si="0"/>
        <v>11495</v>
      </c>
      <c r="F11" s="452">
        <v>12100</v>
      </c>
    </row>
    <row r="12" spans="1:6" ht="15" x14ac:dyDescent="0.25">
      <c r="A12" s="731"/>
      <c r="B12" s="336"/>
      <c r="C12" s="341" t="s">
        <v>2974</v>
      </c>
      <c r="D12" s="334">
        <f t="shared" si="0"/>
        <v>0</v>
      </c>
      <c r="E12" s="340"/>
    </row>
    <row r="13" spans="1:6" ht="15" x14ac:dyDescent="0.25">
      <c r="A13" s="731"/>
      <c r="B13" s="336"/>
      <c r="C13" s="338" t="s">
        <v>2973</v>
      </c>
      <c r="D13" s="334">
        <f t="shared" si="0"/>
        <v>574.75</v>
      </c>
      <c r="E13" s="343"/>
      <c r="F13" s="452">
        <v>605</v>
      </c>
    </row>
    <row r="14" spans="1:6" ht="15" x14ac:dyDescent="0.25">
      <c r="A14" s="731"/>
      <c r="B14" s="336"/>
      <c r="C14" s="338" t="s">
        <v>2972</v>
      </c>
      <c r="D14" s="334">
        <f t="shared" si="0"/>
        <v>3448.5</v>
      </c>
      <c r="E14" s="343"/>
      <c r="F14" s="452">
        <v>3630</v>
      </c>
    </row>
    <row r="15" spans="1:6" ht="15" x14ac:dyDescent="0.25">
      <c r="A15" s="731"/>
      <c r="B15" s="336"/>
      <c r="C15" s="338" t="s">
        <v>2971</v>
      </c>
      <c r="D15" s="334">
        <f t="shared" si="0"/>
        <v>5225</v>
      </c>
      <c r="E15" s="343"/>
      <c r="F15" s="452">
        <v>5500</v>
      </c>
    </row>
    <row r="16" spans="1:6" ht="15" x14ac:dyDescent="0.25">
      <c r="A16" s="731"/>
      <c r="B16" s="336"/>
      <c r="C16" s="338" t="s">
        <v>2970</v>
      </c>
      <c r="D16" s="334">
        <f t="shared" si="0"/>
        <v>7600</v>
      </c>
      <c r="E16" s="343"/>
      <c r="F16" s="452">
        <v>8000</v>
      </c>
    </row>
    <row r="17" spans="1:6" ht="15" x14ac:dyDescent="0.25">
      <c r="A17" s="731"/>
      <c r="B17" s="336"/>
      <c r="C17" s="338" t="s">
        <v>2942</v>
      </c>
      <c r="D17" s="334">
        <f t="shared" si="0"/>
        <v>3467.5</v>
      </c>
      <c r="E17" s="343"/>
      <c r="F17" s="452">
        <v>3650</v>
      </c>
    </row>
    <row r="18" spans="1:6" ht="15" x14ac:dyDescent="0.25">
      <c r="A18" s="731"/>
      <c r="B18" s="336"/>
      <c r="C18" s="338" t="s">
        <v>2941</v>
      </c>
      <c r="D18" s="334">
        <f t="shared" si="0"/>
        <v>3467.5</v>
      </c>
      <c r="E18" s="343"/>
      <c r="F18" s="452">
        <v>3650</v>
      </c>
    </row>
    <row r="19" spans="1:6" ht="15" x14ac:dyDescent="0.25">
      <c r="A19" s="731"/>
      <c r="B19" s="336"/>
      <c r="C19" s="338" t="s">
        <v>2969</v>
      </c>
      <c r="D19" s="334">
        <f t="shared" si="0"/>
        <v>4275</v>
      </c>
      <c r="E19" s="343"/>
      <c r="F19" s="452">
        <v>4500</v>
      </c>
    </row>
    <row r="20" spans="1:6" ht="15" x14ac:dyDescent="0.25">
      <c r="A20" s="731"/>
      <c r="B20" s="336"/>
      <c r="C20" s="338" t="s">
        <v>2968</v>
      </c>
      <c r="D20" s="334">
        <f t="shared" si="0"/>
        <v>5747.5</v>
      </c>
      <c r="E20" s="343"/>
      <c r="F20" s="452">
        <v>6050</v>
      </c>
    </row>
    <row r="21" spans="1:6" ht="15" x14ac:dyDescent="0.25">
      <c r="A21" s="731"/>
      <c r="B21" s="336"/>
      <c r="C21" s="338" t="s">
        <v>2967</v>
      </c>
      <c r="D21" s="334">
        <f t="shared" si="0"/>
        <v>475</v>
      </c>
      <c r="E21" s="343"/>
      <c r="F21" s="452">
        <v>500</v>
      </c>
    </row>
    <row r="22" spans="1:6" ht="15" x14ac:dyDescent="0.25">
      <c r="A22" s="731"/>
      <c r="B22" s="336"/>
      <c r="C22" s="338" t="s">
        <v>2966</v>
      </c>
      <c r="D22" s="334">
        <f t="shared" si="0"/>
        <v>0</v>
      </c>
      <c r="E22" s="343"/>
    </row>
    <row r="23" spans="1:6" ht="15" x14ac:dyDescent="0.25">
      <c r="A23" s="731"/>
      <c r="B23" s="336"/>
      <c r="C23" s="338" t="s">
        <v>2965</v>
      </c>
      <c r="D23" s="334">
        <f t="shared" si="0"/>
        <v>855</v>
      </c>
      <c r="E23" s="343"/>
      <c r="F23" s="452">
        <v>900</v>
      </c>
    </row>
    <row r="24" spans="1:6" ht="15" x14ac:dyDescent="0.25">
      <c r="A24" s="731"/>
      <c r="B24" s="336"/>
      <c r="C24" s="338" t="s">
        <v>2964</v>
      </c>
      <c r="D24" s="334">
        <f t="shared" si="0"/>
        <v>1045</v>
      </c>
      <c r="E24" s="343"/>
      <c r="F24" s="452">
        <v>1100</v>
      </c>
    </row>
    <row r="25" spans="1:6" ht="15" x14ac:dyDescent="0.25">
      <c r="A25" s="731"/>
      <c r="B25" s="336"/>
      <c r="C25" s="338" t="s">
        <v>2963</v>
      </c>
      <c r="D25" s="334">
        <f t="shared" si="0"/>
        <v>807.5</v>
      </c>
      <c r="E25" s="343"/>
      <c r="F25" s="452">
        <v>850</v>
      </c>
    </row>
    <row r="26" spans="1:6" ht="15" x14ac:dyDescent="0.25">
      <c r="A26" s="731"/>
      <c r="B26" s="336"/>
      <c r="C26" s="338" t="s">
        <v>2962</v>
      </c>
      <c r="D26" s="334">
        <f t="shared" si="0"/>
        <v>475</v>
      </c>
      <c r="E26" s="343"/>
      <c r="F26" s="452">
        <v>500</v>
      </c>
    </row>
    <row r="27" spans="1:6" ht="15" x14ac:dyDescent="0.25">
      <c r="A27" s="731"/>
      <c r="B27" s="336"/>
      <c r="C27" s="341" t="s">
        <v>2961</v>
      </c>
      <c r="D27" s="334">
        <f t="shared" si="0"/>
        <v>0</v>
      </c>
      <c r="E27" s="340"/>
    </row>
    <row r="28" spans="1:6" ht="15" x14ac:dyDescent="0.25">
      <c r="A28" s="731"/>
      <c r="B28" s="336"/>
      <c r="C28" s="338" t="s">
        <v>2960</v>
      </c>
      <c r="D28" s="334">
        <f t="shared" si="0"/>
        <v>6080</v>
      </c>
      <c r="F28" s="452">
        <v>6400</v>
      </c>
    </row>
    <row r="29" spans="1:6" ht="15" x14ac:dyDescent="0.25">
      <c r="A29" s="731"/>
      <c r="B29" s="336"/>
      <c r="C29" s="338" t="s">
        <v>2959</v>
      </c>
      <c r="D29" s="334">
        <f t="shared" si="0"/>
        <v>13300</v>
      </c>
      <c r="F29" s="452">
        <v>14000</v>
      </c>
    </row>
    <row r="30" spans="1:6" ht="15" x14ac:dyDescent="0.25">
      <c r="A30" s="731"/>
      <c r="B30" s="336"/>
      <c r="C30" s="338" t="s">
        <v>2958</v>
      </c>
      <c r="D30" s="334">
        <f t="shared" si="0"/>
        <v>15675</v>
      </c>
      <c r="F30" s="452">
        <v>16500</v>
      </c>
    </row>
    <row r="31" spans="1:6" ht="15" x14ac:dyDescent="0.25">
      <c r="A31" s="731"/>
      <c r="B31" s="336"/>
      <c r="C31" s="338" t="s">
        <v>2957</v>
      </c>
      <c r="D31" s="334">
        <f t="shared" si="0"/>
        <v>15675</v>
      </c>
      <c r="F31" s="452">
        <v>16500</v>
      </c>
    </row>
    <row r="32" spans="1:6" ht="15" x14ac:dyDescent="0.25">
      <c r="A32" s="731"/>
      <c r="B32" s="336"/>
      <c r="C32" s="338" t="s">
        <v>2956</v>
      </c>
      <c r="D32" s="334">
        <f t="shared" si="0"/>
        <v>9405</v>
      </c>
      <c r="F32" s="452">
        <v>9900</v>
      </c>
    </row>
    <row r="33" spans="1:6" ht="15" x14ac:dyDescent="0.25">
      <c r="A33" s="731"/>
      <c r="B33" s="336"/>
      <c r="C33" s="338" t="s">
        <v>2955</v>
      </c>
      <c r="D33" s="334">
        <f t="shared" si="0"/>
        <v>1757.5</v>
      </c>
      <c r="E33" s="342"/>
      <c r="F33" s="452">
        <v>1850</v>
      </c>
    </row>
    <row r="34" spans="1:6" ht="15" x14ac:dyDescent="0.25">
      <c r="A34" s="731"/>
      <c r="B34" s="336"/>
      <c r="C34" s="341" t="s">
        <v>2954</v>
      </c>
      <c r="D34" s="334">
        <f t="shared" si="0"/>
        <v>0</v>
      </c>
      <c r="E34" s="340"/>
    </row>
    <row r="35" spans="1:6" ht="15" x14ac:dyDescent="0.25">
      <c r="A35" s="731"/>
      <c r="B35" s="336"/>
      <c r="C35" s="338" t="s">
        <v>2953</v>
      </c>
      <c r="D35" s="334">
        <f t="shared" si="0"/>
        <v>332.5</v>
      </c>
      <c r="F35" s="452">
        <v>350</v>
      </c>
    </row>
    <row r="36" spans="1:6" ht="15" x14ac:dyDescent="0.25">
      <c r="A36" s="731"/>
      <c r="B36" s="336"/>
      <c r="C36" s="338" t="s">
        <v>2952</v>
      </c>
      <c r="D36" s="334">
        <f t="shared" si="0"/>
        <v>6317.5</v>
      </c>
      <c r="F36" s="452">
        <v>6650</v>
      </c>
    </row>
    <row r="37" spans="1:6" ht="15" x14ac:dyDescent="0.25">
      <c r="A37" s="731"/>
      <c r="B37" s="336"/>
      <c r="C37" s="338" t="s">
        <v>2951</v>
      </c>
      <c r="D37" s="334">
        <f t="shared" si="0"/>
        <v>332.5</v>
      </c>
      <c r="F37" s="452">
        <v>350</v>
      </c>
    </row>
    <row r="38" spans="1:6" ht="15" x14ac:dyDescent="0.25">
      <c r="A38" s="731"/>
      <c r="B38" s="336"/>
      <c r="C38" s="338" t="s">
        <v>2950</v>
      </c>
      <c r="D38" s="334">
        <f t="shared" ref="D38:D54" si="1">F38*0.95</f>
        <v>6317.5</v>
      </c>
      <c r="F38" s="452">
        <v>6650</v>
      </c>
    </row>
    <row r="39" spans="1:6" ht="15" x14ac:dyDescent="0.25">
      <c r="A39" s="731"/>
      <c r="B39" s="336"/>
      <c r="C39" s="341" t="s">
        <v>2949</v>
      </c>
      <c r="D39" s="334">
        <f t="shared" si="1"/>
        <v>0</v>
      </c>
      <c r="E39" s="340"/>
    </row>
    <row r="40" spans="1:6" ht="15" x14ac:dyDescent="0.25">
      <c r="A40" s="730" t="s">
        <v>2948</v>
      </c>
      <c r="B40" s="336">
        <v>1</v>
      </c>
      <c r="C40" s="339" t="s">
        <v>2947</v>
      </c>
      <c r="D40" s="334">
        <f t="shared" si="1"/>
        <v>19332.5</v>
      </c>
      <c r="F40" s="452">
        <v>20350</v>
      </c>
    </row>
    <row r="41" spans="1:6" ht="15" x14ac:dyDescent="0.25">
      <c r="A41" s="731"/>
      <c r="B41" s="336">
        <v>2</v>
      </c>
      <c r="C41" s="339" t="s">
        <v>2946</v>
      </c>
      <c r="D41" s="334">
        <f t="shared" si="1"/>
        <v>18382.5</v>
      </c>
      <c r="F41" s="452">
        <v>19350</v>
      </c>
    </row>
    <row r="42" spans="1:6" ht="15" x14ac:dyDescent="0.25">
      <c r="A42" s="731"/>
      <c r="B42" s="336"/>
      <c r="C42" s="335" t="s">
        <v>2938</v>
      </c>
      <c r="D42" s="334">
        <f t="shared" si="1"/>
        <v>0</v>
      </c>
    </row>
    <row r="43" spans="1:6" ht="15" x14ac:dyDescent="0.25">
      <c r="A43" s="731"/>
      <c r="B43" s="336"/>
      <c r="C43" s="338" t="s">
        <v>2945</v>
      </c>
      <c r="D43" s="334">
        <f t="shared" si="1"/>
        <v>2945</v>
      </c>
      <c r="F43" s="452">
        <v>3100</v>
      </c>
    </row>
    <row r="44" spans="1:6" ht="15" x14ac:dyDescent="0.25">
      <c r="A44" s="731"/>
      <c r="B44" s="336"/>
      <c r="C44" s="338" t="s">
        <v>2944</v>
      </c>
      <c r="D44" s="334">
        <f t="shared" si="1"/>
        <v>2945</v>
      </c>
      <c r="F44" s="452">
        <v>3100</v>
      </c>
    </row>
    <row r="45" spans="1:6" ht="15" x14ac:dyDescent="0.25">
      <c r="A45" s="731"/>
      <c r="B45" s="336"/>
      <c r="C45" s="338" t="s">
        <v>2943</v>
      </c>
      <c r="D45" s="334">
        <f t="shared" si="1"/>
        <v>2327.5</v>
      </c>
      <c r="F45" s="452">
        <v>2450</v>
      </c>
    </row>
    <row r="46" spans="1:6" ht="15" x14ac:dyDescent="0.25">
      <c r="A46" s="731"/>
      <c r="B46" s="336"/>
      <c r="C46" s="338" t="s">
        <v>2942</v>
      </c>
      <c r="D46" s="334">
        <f t="shared" si="1"/>
        <v>3467.5</v>
      </c>
      <c r="F46" s="452">
        <v>3650</v>
      </c>
    </row>
    <row r="47" spans="1:6" ht="15" x14ac:dyDescent="0.25">
      <c r="A47" s="736"/>
      <c r="B47" s="336"/>
      <c r="C47" s="338" t="s">
        <v>2941</v>
      </c>
      <c r="D47" s="334">
        <f t="shared" si="1"/>
        <v>3467.5</v>
      </c>
      <c r="F47" s="452">
        <v>3650</v>
      </c>
    </row>
    <row r="48" spans="1:6" ht="15" x14ac:dyDescent="0.25">
      <c r="A48" s="730" t="s">
        <v>2940</v>
      </c>
      <c r="B48" s="336">
        <v>1</v>
      </c>
      <c r="C48" s="335" t="s">
        <v>2939</v>
      </c>
      <c r="D48" s="334">
        <f t="shared" si="1"/>
        <v>8550</v>
      </c>
      <c r="F48" s="452">
        <v>9000</v>
      </c>
    </row>
    <row r="49" spans="1:6" ht="15" x14ac:dyDescent="0.25">
      <c r="A49" s="731"/>
      <c r="B49" s="336">
        <v>2</v>
      </c>
      <c r="C49" s="335" t="s">
        <v>2938</v>
      </c>
      <c r="D49" s="334">
        <f t="shared" si="1"/>
        <v>0</v>
      </c>
    </row>
    <row r="50" spans="1:6" ht="15" x14ac:dyDescent="0.25">
      <c r="A50" s="731"/>
      <c r="B50" s="336"/>
      <c r="C50" s="335" t="s">
        <v>2937</v>
      </c>
      <c r="D50" s="334">
        <f t="shared" si="1"/>
        <v>3467.5</v>
      </c>
      <c r="F50" s="452">
        <v>3650</v>
      </c>
    </row>
    <row r="51" spans="1:6" ht="15" x14ac:dyDescent="0.25">
      <c r="A51" s="736"/>
      <c r="B51" s="336"/>
      <c r="C51" s="335" t="s">
        <v>2936</v>
      </c>
      <c r="D51" s="334">
        <f t="shared" si="1"/>
        <v>3467.5</v>
      </c>
      <c r="F51" s="452">
        <v>3650</v>
      </c>
    </row>
    <row r="52" spans="1:6" ht="15" x14ac:dyDescent="0.25">
      <c r="A52" s="730" t="s">
        <v>2935</v>
      </c>
      <c r="B52" s="336">
        <v>1</v>
      </c>
      <c r="C52" s="335" t="s">
        <v>2934</v>
      </c>
      <c r="D52" s="334">
        <f t="shared" si="1"/>
        <v>4702.5</v>
      </c>
      <c r="F52" s="452">
        <v>4950</v>
      </c>
    </row>
    <row r="53" spans="1:6" ht="15" x14ac:dyDescent="0.25">
      <c r="A53" s="731"/>
      <c r="B53" s="336">
        <v>2</v>
      </c>
      <c r="C53" s="335" t="s">
        <v>2933</v>
      </c>
      <c r="D53" s="334">
        <f t="shared" si="1"/>
        <v>1757.5</v>
      </c>
      <c r="F53" s="452">
        <v>1850</v>
      </c>
    </row>
    <row r="54" spans="1:6" x14ac:dyDescent="0.25">
      <c r="A54" s="337" t="s">
        <v>2932</v>
      </c>
      <c r="B54" s="336">
        <v>1</v>
      </c>
      <c r="C54" s="335" t="s">
        <v>2931</v>
      </c>
      <c r="D54" s="334">
        <f t="shared" si="1"/>
        <v>2945</v>
      </c>
      <c r="F54" s="452">
        <v>3100</v>
      </c>
    </row>
  </sheetData>
  <sheetProtection algorithmName="SHA-512" hashValue="hr3sgula3Ev98ySHy5OcYs/ETKWF/DjSrZJlNOKwQmEcOOquEwNxHLs+rG8IJAJYO5m+RAf3YaCMAY2g/HDVzA==" saltValue="Qvn2Clj2Rjre/xrUGaIqcw==" spinCount="100000" sheet="1" objects="1" scenarios="1"/>
  <mergeCells count="7">
    <mergeCell ref="A52:A53"/>
    <mergeCell ref="A5:B5"/>
    <mergeCell ref="A1:D1"/>
    <mergeCell ref="A3:D3"/>
    <mergeCell ref="A6:A39"/>
    <mergeCell ref="A40:A47"/>
    <mergeCell ref="A48:A51"/>
  </mergeCells>
  <pageMargins left="0.7" right="0.7" top="0.75" bottom="0.75" header="0.3" footer="0.3"/>
  <pageSetup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workbookViewId="0">
      <selection activeCell="A2" sqref="A2"/>
    </sheetView>
  </sheetViews>
  <sheetFormatPr defaultRowHeight="18.75" x14ac:dyDescent="0.3"/>
  <cols>
    <col min="1" max="1" width="10.6640625" style="347" customWidth="1"/>
    <col min="2" max="2" width="13.6640625" style="349" customWidth="1"/>
    <col min="3" max="3" width="83.1640625" style="349" bestFit="1" customWidth="1"/>
    <col min="4" max="4" width="30.1640625" style="349" hidden="1" customWidth="1"/>
    <col min="5" max="5" width="14" style="349" hidden="1" customWidth="1"/>
    <col min="6" max="6" width="16.83203125" style="349" hidden="1" customWidth="1"/>
    <col min="7" max="7" width="7.6640625" style="349" hidden="1" customWidth="1"/>
    <col min="8" max="8" width="16.5" style="349" hidden="1" customWidth="1"/>
    <col min="9" max="9" width="14.6640625" style="349" hidden="1" customWidth="1"/>
    <col min="10" max="10" width="14" style="349" hidden="1" customWidth="1"/>
    <col min="11" max="11" width="10.6640625" style="349" hidden="1" customWidth="1"/>
    <col min="12" max="12" width="6" style="349" hidden="1" customWidth="1"/>
    <col min="13" max="13" width="20.83203125" style="349" bestFit="1" customWidth="1"/>
    <col min="14" max="14" width="6" style="330" customWidth="1"/>
    <col min="15" max="15" width="15.5" style="454" customWidth="1"/>
  </cols>
  <sheetData>
    <row r="1" spans="1:15" ht="31.5" x14ac:dyDescent="0.5">
      <c r="A1" s="734" t="s">
        <v>3503</v>
      </c>
      <c r="B1" s="734"/>
      <c r="C1" s="734"/>
      <c r="D1" s="734"/>
      <c r="E1" s="734"/>
      <c r="F1" s="734"/>
      <c r="G1" s="734"/>
      <c r="H1" s="734"/>
      <c r="I1" s="734"/>
      <c r="J1" s="734"/>
      <c r="K1" s="734"/>
      <c r="L1" s="734"/>
      <c r="M1" s="734"/>
    </row>
    <row r="3" spans="1:15" ht="21" x14ac:dyDescent="0.35">
      <c r="A3" s="735" t="s">
        <v>2985</v>
      </c>
      <c r="B3" s="735"/>
      <c r="C3" s="735"/>
      <c r="D3" s="735"/>
      <c r="E3" s="735"/>
      <c r="F3" s="735"/>
      <c r="G3" s="735"/>
      <c r="H3" s="735"/>
      <c r="I3" s="735"/>
      <c r="J3" s="735"/>
      <c r="K3" s="735"/>
      <c r="L3" s="735"/>
      <c r="M3" s="735"/>
    </row>
    <row r="4" spans="1:15" ht="21" x14ac:dyDescent="0.35">
      <c r="B4" s="348"/>
      <c r="G4" s="350"/>
    </row>
    <row r="5" spans="1:15" x14ac:dyDescent="0.3">
      <c r="A5" s="740" t="s">
        <v>2983</v>
      </c>
      <c r="B5" s="740"/>
      <c r="C5" s="351" t="s">
        <v>2982</v>
      </c>
      <c r="D5" s="352"/>
      <c r="E5" s="352"/>
      <c r="F5" s="352"/>
      <c r="G5" s="352"/>
      <c r="H5" s="352" t="s">
        <v>2986</v>
      </c>
      <c r="I5" s="352" t="s">
        <v>2987</v>
      </c>
      <c r="J5" s="352"/>
      <c r="K5" s="352"/>
      <c r="L5" s="352" t="s">
        <v>2988</v>
      </c>
      <c r="M5" s="351" t="s">
        <v>2981</v>
      </c>
      <c r="N5" s="344"/>
      <c r="O5" s="455" t="s">
        <v>2989</v>
      </c>
    </row>
    <row r="6" spans="1:15" x14ac:dyDescent="0.3">
      <c r="A6" s="737" t="s">
        <v>2979</v>
      </c>
      <c r="B6" s="351"/>
      <c r="C6" s="353" t="s">
        <v>2990</v>
      </c>
      <c r="D6" s="352"/>
      <c r="E6" s="352"/>
      <c r="F6" s="352"/>
      <c r="G6" s="352"/>
      <c r="H6" s="352"/>
      <c r="I6" s="352"/>
      <c r="J6" s="352"/>
      <c r="K6" s="352"/>
      <c r="L6" s="352"/>
      <c r="M6" s="351"/>
      <c r="N6" s="344"/>
      <c r="O6" s="455"/>
    </row>
    <row r="7" spans="1:15" ht="15.75" x14ac:dyDescent="0.25">
      <c r="A7" s="737"/>
      <c r="B7" s="354">
        <v>1</v>
      </c>
      <c r="C7" s="355" t="s">
        <v>2991</v>
      </c>
      <c r="D7" s="356"/>
      <c r="E7" s="356"/>
      <c r="F7" s="356"/>
      <c r="G7" s="356" t="e">
        <f>#REF!*1.12</f>
        <v>#REF!</v>
      </c>
      <c r="H7" s="356">
        <v>4290</v>
      </c>
      <c r="I7" s="356">
        <v>4300</v>
      </c>
      <c r="J7" s="356" t="e">
        <f>ROUND(#REF!+(#REF!*10%),-1)</f>
        <v>#REF!</v>
      </c>
      <c r="K7" s="356" t="e">
        <f>+H7-J7</f>
        <v>#REF!</v>
      </c>
      <c r="L7" s="356" t="e">
        <f>#REF!*1.1</f>
        <v>#REF!</v>
      </c>
      <c r="M7" s="357">
        <f>O7*0.95</f>
        <v>4085</v>
      </c>
      <c r="O7" s="454">
        <v>4300</v>
      </c>
    </row>
    <row r="8" spans="1:15" ht="15.75" x14ac:dyDescent="0.25">
      <c r="A8" s="737"/>
      <c r="B8" s="354">
        <v>2</v>
      </c>
      <c r="C8" s="355" t="s">
        <v>2992</v>
      </c>
      <c r="D8" s="356"/>
      <c r="E8" s="356"/>
      <c r="F8" s="356"/>
      <c r="G8" s="356" t="e">
        <f>#REF!*1.12</f>
        <v>#REF!</v>
      </c>
      <c r="H8" s="356">
        <v>4400</v>
      </c>
      <c r="I8" s="356">
        <v>4400</v>
      </c>
      <c r="J8" s="356" t="e">
        <f>ROUND(#REF!+(#REF!*10%),-1)</f>
        <v>#REF!</v>
      </c>
      <c r="K8" s="356" t="e">
        <f t="shared" ref="K8:K61" si="0">+H8-J8</f>
        <v>#REF!</v>
      </c>
      <c r="L8" s="356" t="e">
        <f>#REF!*1.1</f>
        <v>#REF!</v>
      </c>
      <c r="M8" s="357">
        <f t="shared" ref="M8:M61" si="1">O8*0.95</f>
        <v>4132.5</v>
      </c>
      <c r="O8" s="454">
        <v>4350</v>
      </c>
    </row>
    <row r="9" spans="1:15" x14ac:dyDescent="0.25">
      <c r="A9" s="737" t="s">
        <v>2948</v>
      </c>
      <c r="B9" s="358"/>
      <c r="C9" s="359" t="s">
        <v>2993</v>
      </c>
      <c r="D9" s="356"/>
      <c r="E9" s="356"/>
      <c r="F9" s="356"/>
      <c r="G9" s="356"/>
      <c r="H9" s="356"/>
      <c r="I9" s="356"/>
      <c r="J9" s="356" t="e">
        <f>ROUND(#REF!+(#REF!*10%),-1)</f>
        <v>#REF!</v>
      </c>
      <c r="K9" s="356" t="e">
        <f t="shared" si="0"/>
        <v>#REF!</v>
      </c>
      <c r="L9" s="356"/>
      <c r="M9" s="357">
        <f t="shared" si="1"/>
        <v>0</v>
      </c>
    </row>
    <row r="10" spans="1:15" ht="15.75" x14ac:dyDescent="0.25">
      <c r="A10" s="737"/>
      <c r="B10" s="360">
        <v>1</v>
      </c>
      <c r="C10" s="361" t="s">
        <v>2994</v>
      </c>
      <c r="D10" s="356"/>
      <c r="E10" s="356"/>
      <c r="F10" s="356"/>
      <c r="G10" s="356" t="e">
        <f>#REF!*1.12</f>
        <v>#REF!</v>
      </c>
      <c r="H10" s="362">
        <v>5115</v>
      </c>
      <c r="I10" s="356">
        <v>5120</v>
      </c>
      <c r="J10" s="356" t="e">
        <f>ROUND(#REF!+(#REF!*10%),-1)</f>
        <v>#REF!</v>
      </c>
      <c r="K10" s="356" t="e">
        <f t="shared" si="0"/>
        <v>#REF!</v>
      </c>
      <c r="L10" s="356" t="e">
        <f>#REF!*1.1</f>
        <v>#REF!</v>
      </c>
      <c r="M10" s="357">
        <f t="shared" si="1"/>
        <v>4940</v>
      </c>
      <c r="O10" s="454">
        <v>5200</v>
      </c>
    </row>
    <row r="11" spans="1:15" ht="15.75" x14ac:dyDescent="0.25">
      <c r="A11" s="737"/>
      <c r="B11" s="360">
        <v>2</v>
      </c>
      <c r="C11" s="361" t="s">
        <v>2995</v>
      </c>
      <c r="D11" s="356"/>
      <c r="E11" s="356"/>
      <c r="F11" s="356"/>
      <c r="G11" s="356" t="e">
        <f>#REF!*1.12</f>
        <v>#REF!</v>
      </c>
      <c r="H11" s="356">
        <v>7590.0000000000009</v>
      </c>
      <c r="I11" s="356">
        <v>7600</v>
      </c>
      <c r="J11" s="356" t="e">
        <f>ROUND(#REF!+(#REF!*10%),-1)</f>
        <v>#REF!</v>
      </c>
      <c r="K11" s="356" t="e">
        <f t="shared" si="0"/>
        <v>#REF!</v>
      </c>
      <c r="L11" s="356" t="e">
        <f>#REF!*1.1</f>
        <v>#REF!</v>
      </c>
      <c r="M11" s="357">
        <f t="shared" si="1"/>
        <v>7220</v>
      </c>
      <c r="O11" s="454">
        <v>7600</v>
      </c>
    </row>
    <row r="12" spans="1:15" ht="15.75" x14ac:dyDescent="0.25">
      <c r="A12" s="737"/>
      <c r="B12" s="360">
        <v>3</v>
      </c>
      <c r="C12" s="363" t="s">
        <v>2996</v>
      </c>
      <c r="D12" s="356"/>
      <c r="E12" s="356"/>
      <c r="F12" s="356"/>
      <c r="G12" s="356" t="e">
        <f>#REF!*1.12</f>
        <v>#REF!</v>
      </c>
      <c r="H12" s="356">
        <v>14520.000000000002</v>
      </c>
      <c r="I12" s="356">
        <v>14550</v>
      </c>
      <c r="J12" s="356" t="e">
        <f>ROUND(#REF!+(#REF!*10%),-1)</f>
        <v>#REF!</v>
      </c>
      <c r="K12" s="356" t="e">
        <f t="shared" si="0"/>
        <v>#REF!</v>
      </c>
      <c r="L12" s="356" t="e">
        <f>#REF!*1.1</f>
        <v>#REF!</v>
      </c>
      <c r="M12" s="357">
        <f t="shared" si="1"/>
        <v>13775</v>
      </c>
      <c r="O12" s="454">
        <v>14500</v>
      </c>
    </row>
    <row r="13" spans="1:15" ht="15.75" x14ac:dyDescent="0.25">
      <c r="A13" s="737"/>
      <c r="B13" s="360">
        <v>4</v>
      </c>
      <c r="C13" s="361" t="s">
        <v>2997</v>
      </c>
      <c r="D13" s="356"/>
      <c r="E13" s="356"/>
      <c r="F13" s="356"/>
      <c r="G13" s="356" t="e">
        <f>#REF!*1.12</f>
        <v>#REF!</v>
      </c>
      <c r="H13" s="356">
        <v>18590</v>
      </c>
      <c r="I13" s="356">
        <v>18600</v>
      </c>
      <c r="J13" s="356" t="e">
        <f>ROUND(#REF!+(#REF!*10%),-1)</f>
        <v>#REF!</v>
      </c>
      <c r="K13" s="356" t="e">
        <f t="shared" si="0"/>
        <v>#REF!</v>
      </c>
      <c r="L13" s="356" t="e">
        <f>#REF!*1.1</f>
        <v>#REF!</v>
      </c>
      <c r="M13" s="357">
        <f t="shared" si="1"/>
        <v>17670</v>
      </c>
      <c r="O13" s="454">
        <v>18600</v>
      </c>
    </row>
    <row r="14" spans="1:15" ht="15.75" x14ac:dyDescent="0.25">
      <c r="A14" s="737"/>
      <c r="B14" s="360">
        <v>5</v>
      </c>
      <c r="C14" s="361" t="s">
        <v>2998</v>
      </c>
      <c r="D14" s="356"/>
      <c r="E14" s="356"/>
      <c r="F14" s="356"/>
      <c r="G14" s="356" t="e">
        <f>#REF!*1.12</f>
        <v>#REF!</v>
      </c>
      <c r="H14" s="362">
        <v>19140</v>
      </c>
      <c r="I14" s="356">
        <v>19150</v>
      </c>
      <c r="J14" s="356" t="e">
        <f>ROUND(#REF!+(#REF!*10%),-1)</f>
        <v>#REF!</v>
      </c>
      <c r="K14" s="356" t="e">
        <f t="shared" si="0"/>
        <v>#REF!</v>
      </c>
      <c r="L14" s="356" t="e">
        <f>#REF!*1.1</f>
        <v>#REF!</v>
      </c>
      <c r="M14" s="357">
        <f t="shared" si="1"/>
        <v>18287.5</v>
      </c>
      <c r="O14" s="454">
        <v>19250</v>
      </c>
    </row>
    <row r="15" spans="1:15" x14ac:dyDescent="0.25">
      <c r="A15" s="737" t="s">
        <v>2940</v>
      </c>
      <c r="B15" s="354"/>
      <c r="C15" s="359" t="s">
        <v>2999</v>
      </c>
      <c r="D15" s="356"/>
      <c r="E15" s="364" t="s">
        <v>3000</v>
      </c>
      <c r="F15" s="364" t="s">
        <v>3001</v>
      </c>
      <c r="G15" s="356"/>
      <c r="H15" s="356"/>
      <c r="I15" s="356"/>
      <c r="J15" s="356" t="e">
        <f>ROUND(#REF!+(#REF!*10%),-1)</f>
        <v>#REF!</v>
      </c>
      <c r="K15" s="356" t="e">
        <f t="shared" si="0"/>
        <v>#REF!</v>
      </c>
      <c r="L15" s="356"/>
      <c r="M15" s="357">
        <f t="shared" si="1"/>
        <v>0</v>
      </c>
    </row>
    <row r="16" spans="1:15" ht="15.75" x14ac:dyDescent="0.25">
      <c r="A16" s="737"/>
      <c r="B16" s="360">
        <v>1</v>
      </c>
      <c r="C16" s="361" t="s">
        <v>2994</v>
      </c>
      <c r="D16" s="356"/>
      <c r="E16" s="356">
        <v>250</v>
      </c>
      <c r="F16" s="356" t="e">
        <f>#REF!-E16</f>
        <v>#REF!</v>
      </c>
      <c r="G16" s="356" t="e">
        <f>#REF!*1.12</f>
        <v>#REF!</v>
      </c>
      <c r="H16" s="356">
        <v>5775.0000000000009</v>
      </c>
      <c r="I16" s="356">
        <v>5800</v>
      </c>
      <c r="J16" s="356" t="e">
        <f>ROUND(#REF!+(#REF!*10%),-1)</f>
        <v>#REF!</v>
      </c>
      <c r="K16" s="356" t="e">
        <f t="shared" si="0"/>
        <v>#REF!</v>
      </c>
      <c r="L16" s="356" t="e">
        <f>#REF!*1.1</f>
        <v>#REF!</v>
      </c>
      <c r="M16" s="357">
        <f t="shared" si="1"/>
        <v>5415</v>
      </c>
      <c r="O16" s="454">
        <v>5700</v>
      </c>
    </row>
    <row r="17" spans="1:15" ht="15.75" x14ac:dyDescent="0.25">
      <c r="A17" s="737"/>
      <c r="B17" s="360">
        <v>2</v>
      </c>
      <c r="C17" s="361" t="s">
        <v>2995</v>
      </c>
      <c r="D17" s="356"/>
      <c r="E17" s="356"/>
      <c r="F17" s="356"/>
      <c r="G17" s="356" t="e">
        <f>#REF!*1.12</f>
        <v>#REF!</v>
      </c>
      <c r="H17" s="362">
        <v>8140.0000000000009</v>
      </c>
      <c r="I17" s="356">
        <v>8200</v>
      </c>
      <c r="J17" s="356" t="e">
        <f>ROUND(#REF!+(#REF!*10%),-1)</f>
        <v>#REF!</v>
      </c>
      <c r="K17" s="356" t="e">
        <f t="shared" si="0"/>
        <v>#REF!</v>
      </c>
      <c r="L17" s="356" t="e">
        <f>#REF!*1.1</f>
        <v>#REF!</v>
      </c>
      <c r="M17" s="357">
        <f t="shared" si="1"/>
        <v>7837.5</v>
      </c>
      <c r="O17" s="454">
        <v>8250</v>
      </c>
    </row>
    <row r="18" spans="1:15" ht="15.75" x14ac:dyDescent="0.25">
      <c r="A18" s="737"/>
      <c r="B18" s="360">
        <v>3</v>
      </c>
      <c r="C18" s="363" t="s">
        <v>2996</v>
      </c>
      <c r="D18" s="356"/>
      <c r="E18" s="356">
        <v>2500</v>
      </c>
      <c r="F18" s="356" t="e">
        <f>#REF!-E18</f>
        <v>#REF!</v>
      </c>
      <c r="G18" s="356" t="e">
        <f>#REF!*1.12</f>
        <v>#REF!</v>
      </c>
      <c r="H18" s="362">
        <v>15125.000000000002</v>
      </c>
      <c r="I18" s="356">
        <v>15120</v>
      </c>
      <c r="J18" s="356" t="e">
        <f>ROUND(#REF!+(#REF!*10%),-1)</f>
        <v>#REF!</v>
      </c>
      <c r="K18" s="356" t="e">
        <f t="shared" si="0"/>
        <v>#REF!</v>
      </c>
      <c r="L18" s="356" t="e">
        <f>#REF!*1.1</f>
        <v>#REF!</v>
      </c>
      <c r="M18" s="357">
        <f t="shared" si="1"/>
        <v>14392.5</v>
      </c>
      <c r="O18" s="454">
        <v>15150</v>
      </c>
    </row>
    <row r="19" spans="1:15" ht="15.75" x14ac:dyDescent="0.25">
      <c r="A19" s="737"/>
      <c r="B19" s="360">
        <v>4</v>
      </c>
      <c r="C19" s="361" t="s">
        <v>2997</v>
      </c>
      <c r="D19" s="356"/>
      <c r="E19" s="356">
        <v>6600</v>
      </c>
      <c r="F19" s="356" t="e">
        <f>#REF!-E19</f>
        <v>#REF!</v>
      </c>
      <c r="G19" s="356" t="e">
        <f>#REF!*1.12</f>
        <v>#REF!</v>
      </c>
      <c r="H19" s="356">
        <v>19250</v>
      </c>
      <c r="I19" s="356">
        <v>19250</v>
      </c>
      <c r="J19" s="356" t="e">
        <f>ROUND(#REF!+(#REF!*10%),-1)</f>
        <v>#REF!</v>
      </c>
      <c r="K19" s="356" t="e">
        <f t="shared" si="0"/>
        <v>#REF!</v>
      </c>
      <c r="L19" s="356" t="e">
        <f>#REF!*1.1</f>
        <v>#REF!</v>
      </c>
      <c r="M19" s="357">
        <f t="shared" si="1"/>
        <v>18287.5</v>
      </c>
      <c r="O19" s="454">
        <v>19250</v>
      </c>
    </row>
    <row r="20" spans="1:15" ht="15.75" x14ac:dyDescent="0.25">
      <c r="A20" s="737"/>
      <c r="B20" s="360">
        <v>5</v>
      </c>
      <c r="C20" s="361" t="s">
        <v>2998</v>
      </c>
      <c r="D20" s="356"/>
      <c r="E20" s="356"/>
      <c r="F20" s="356"/>
      <c r="G20" s="356" t="e">
        <f>#REF!*1.12</f>
        <v>#REF!</v>
      </c>
      <c r="H20" s="356">
        <v>19800</v>
      </c>
      <c r="I20" s="356">
        <v>19800</v>
      </c>
      <c r="J20" s="356" t="e">
        <f>ROUND(#REF!+(#REF!*10%),-1)</f>
        <v>#REF!</v>
      </c>
      <c r="K20" s="356" t="e">
        <f t="shared" si="0"/>
        <v>#REF!</v>
      </c>
      <c r="L20" s="356" t="e">
        <f>#REF!*1.1</f>
        <v>#REF!</v>
      </c>
      <c r="M20" s="357">
        <f t="shared" si="1"/>
        <v>18810</v>
      </c>
      <c r="O20" s="454">
        <v>19800</v>
      </c>
    </row>
    <row r="21" spans="1:15" ht="15.75" x14ac:dyDescent="0.25">
      <c r="A21" s="737"/>
      <c r="B21" s="741"/>
      <c r="C21" s="355" t="s">
        <v>3002</v>
      </c>
      <c r="D21" s="356"/>
      <c r="E21" s="356"/>
      <c r="F21" s="356"/>
      <c r="G21" s="356"/>
      <c r="H21" s="356"/>
      <c r="I21" s="356"/>
      <c r="J21" s="356" t="e">
        <f>ROUND(#REF!+(#REF!*10%),-1)</f>
        <v>#REF!</v>
      </c>
      <c r="K21" s="356" t="e">
        <f t="shared" si="0"/>
        <v>#REF!</v>
      </c>
      <c r="L21" s="356" t="e">
        <f>#REF!*1.1</f>
        <v>#REF!</v>
      </c>
      <c r="M21" s="357">
        <f t="shared" si="1"/>
        <v>0</v>
      </c>
    </row>
    <row r="22" spans="1:15" ht="15.75" x14ac:dyDescent="0.25">
      <c r="A22" s="737"/>
      <c r="B22" s="741"/>
      <c r="C22" s="365" t="s">
        <v>3003</v>
      </c>
      <c r="D22" s="356"/>
      <c r="E22" s="356"/>
      <c r="F22" s="356"/>
      <c r="G22" s="356" t="e">
        <f>#REF!*1.12</f>
        <v>#REF!</v>
      </c>
      <c r="H22" s="356">
        <v>2420</v>
      </c>
      <c r="I22" s="356">
        <v>2400</v>
      </c>
      <c r="J22" s="356" t="e">
        <f>ROUND(#REF!+(#REF!*10%),-1)</f>
        <v>#REF!</v>
      </c>
      <c r="K22" s="356" t="e">
        <f t="shared" si="0"/>
        <v>#REF!</v>
      </c>
      <c r="L22" s="356" t="e">
        <f>#REF!*1.1</f>
        <v>#REF!</v>
      </c>
      <c r="M22" s="357">
        <f t="shared" si="1"/>
        <v>2280</v>
      </c>
      <c r="O22" s="454">
        <v>2400</v>
      </c>
    </row>
    <row r="23" spans="1:15" ht="15.75" x14ac:dyDescent="0.25">
      <c r="A23" s="737"/>
      <c r="B23" s="741"/>
      <c r="C23" s="365" t="s">
        <v>3004</v>
      </c>
      <c r="D23" s="356"/>
      <c r="E23" s="356"/>
      <c r="F23" s="356"/>
      <c r="G23" s="356"/>
      <c r="H23" s="356"/>
      <c r="I23" s="356"/>
      <c r="J23" s="356" t="e">
        <f>ROUND(#REF!+(#REF!*10%),-1)</f>
        <v>#REF!</v>
      </c>
      <c r="K23" s="356" t="e">
        <f t="shared" si="0"/>
        <v>#REF!</v>
      </c>
      <c r="L23" s="356"/>
      <c r="M23" s="357">
        <f t="shared" si="1"/>
        <v>0</v>
      </c>
    </row>
    <row r="24" spans="1:15" ht="15.75" x14ac:dyDescent="0.25">
      <c r="A24" s="737"/>
      <c r="B24" s="741"/>
      <c r="C24" s="366" t="s">
        <v>3005</v>
      </c>
      <c r="D24" s="356"/>
      <c r="E24" s="356"/>
      <c r="F24" s="356"/>
      <c r="G24" s="356" t="e">
        <f>#REF!*1.12</f>
        <v>#REF!</v>
      </c>
      <c r="H24" s="362">
        <v>2200</v>
      </c>
      <c r="I24" s="356">
        <v>2200</v>
      </c>
      <c r="J24" s="356" t="e">
        <f>ROUND(#REF!+(#REF!*10%),-1)</f>
        <v>#REF!</v>
      </c>
      <c r="K24" s="356" t="e">
        <f t="shared" si="0"/>
        <v>#REF!</v>
      </c>
      <c r="L24" s="356" t="e">
        <f>#REF!*1.1</f>
        <v>#REF!</v>
      </c>
      <c r="M24" s="357">
        <f t="shared" si="1"/>
        <v>2137.5</v>
      </c>
      <c r="O24" s="454">
        <v>2250</v>
      </c>
    </row>
    <row r="25" spans="1:15" ht="15.75" x14ac:dyDescent="0.25">
      <c r="A25" s="737"/>
      <c r="B25" s="741"/>
      <c r="C25" s="367" t="s">
        <v>3006</v>
      </c>
      <c r="D25" s="356"/>
      <c r="E25" s="356"/>
      <c r="F25" s="356"/>
      <c r="G25" s="356" t="e">
        <f>#REF!*1.12</f>
        <v>#REF!</v>
      </c>
      <c r="H25" s="356">
        <v>2310</v>
      </c>
      <c r="I25" s="356">
        <v>2300</v>
      </c>
      <c r="J25" s="356" t="e">
        <f>ROUND(#REF!+(#REF!*10%),-1)</f>
        <v>#REF!</v>
      </c>
      <c r="K25" s="356" t="e">
        <f t="shared" si="0"/>
        <v>#REF!</v>
      </c>
      <c r="L25" s="356" t="e">
        <f>#REF!*1.1</f>
        <v>#REF!</v>
      </c>
      <c r="M25" s="357">
        <f t="shared" si="1"/>
        <v>2185</v>
      </c>
      <c r="O25" s="454">
        <v>2300</v>
      </c>
    </row>
    <row r="26" spans="1:15" ht="15.75" x14ac:dyDescent="0.25">
      <c r="A26" s="737"/>
      <c r="B26" s="741"/>
      <c r="C26" s="367" t="s">
        <v>3007</v>
      </c>
      <c r="D26" s="356"/>
      <c r="E26" s="356"/>
      <c r="F26" s="356"/>
      <c r="G26" s="356" t="e">
        <f>#REF!*1.12</f>
        <v>#REF!</v>
      </c>
      <c r="H26" s="356">
        <v>1870.0000000000002</v>
      </c>
      <c r="I26" s="356"/>
      <c r="J26" s="356" t="e">
        <f>ROUND(#REF!+(#REF!*10%),-1)</f>
        <v>#REF!</v>
      </c>
      <c r="K26" s="356" t="e">
        <f t="shared" si="0"/>
        <v>#REF!</v>
      </c>
      <c r="L26" s="356" t="e">
        <f>#REF!*1.1</f>
        <v>#REF!</v>
      </c>
      <c r="M26" s="357">
        <f t="shared" si="1"/>
        <v>1805</v>
      </c>
      <c r="O26" s="454">
        <v>1900</v>
      </c>
    </row>
    <row r="27" spans="1:15" ht="15.75" x14ac:dyDescent="0.25">
      <c r="A27" s="737"/>
      <c r="B27" s="741"/>
      <c r="C27" s="367" t="s">
        <v>3008</v>
      </c>
      <c r="D27" s="356"/>
      <c r="E27" s="356"/>
      <c r="F27" s="356"/>
      <c r="G27" s="356" t="e">
        <f>#REF!*1.12</f>
        <v>#REF!</v>
      </c>
      <c r="H27" s="356">
        <v>770.00000000000011</v>
      </c>
      <c r="I27" s="356">
        <v>800</v>
      </c>
      <c r="J27" s="356" t="e">
        <f>ROUND(#REF!+(#REF!*10%),-1)</f>
        <v>#REF!</v>
      </c>
      <c r="K27" s="356" t="e">
        <f t="shared" si="0"/>
        <v>#REF!</v>
      </c>
      <c r="L27" s="356" t="e">
        <f>#REF!*1.1</f>
        <v>#REF!</v>
      </c>
      <c r="M27" s="357">
        <f t="shared" si="1"/>
        <v>731.5</v>
      </c>
      <c r="O27" s="454">
        <v>770</v>
      </c>
    </row>
    <row r="28" spans="1:15" ht="15.75" x14ac:dyDescent="0.25">
      <c r="A28" s="737"/>
      <c r="B28" s="741"/>
      <c r="C28" s="368" t="s">
        <v>3009</v>
      </c>
      <c r="D28" s="356"/>
      <c r="E28" s="356"/>
      <c r="F28" s="356"/>
      <c r="G28" s="356" t="e">
        <f>#REF!*1.12</f>
        <v>#REF!</v>
      </c>
      <c r="H28" s="362">
        <v>55.000000000000007</v>
      </c>
      <c r="I28" s="356">
        <v>50</v>
      </c>
      <c r="J28" s="356" t="e">
        <f>ROUND(#REF!+(#REF!*10%),-1)</f>
        <v>#REF!</v>
      </c>
      <c r="K28" s="356" t="e">
        <f t="shared" si="0"/>
        <v>#REF!</v>
      </c>
      <c r="L28" s="356" t="e">
        <f>#REF!*1.1</f>
        <v>#REF!</v>
      </c>
      <c r="M28" s="357">
        <f t="shared" si="1"/>
        <v>142.5</v>
      </c>
      <c r="O28" s="454">
        <v>150</v>
      </c>
    </row>
    <row r="29" spans="1:15" ht="15" x14ac:dyDescent="0.25">
      <c r="A29" s="737"/>
      <c r="B29" s="741"/>
      <c r="C29" s="369" t="s">
        <v>3010</v>
      </c>
      <c r="D29" s="356"/>
      <c r="E29" s="356"/>
      <c r="F29" s="356"/>
      <c r="G29" s="356"/>
      <c r="H29" s="356"/>
      <c r="I29" s="356"/>
      <c r="J29" s="356" t="e">
        <f>ROUND(#REF!+(#REF!*10%),-1)</f>
        <v>#REF!</v>
      </c>
      <c r="K29" s="356" t="e">
        <f t="shared" si="0"/>
        <v>#REF!</v>
      </c>
      <c r="L29" s="356"/>
      <c r="M29" s="357">
        <f t="shared" si="1"/>
        <v>0</v>
      </c>
    </row>
    <row r="30" spans="1:15" ht="15.75" x14ac:dyDescent="0.25">
      <c r="A30" s="737"/>
      <c r="B30" s="741"/>
      <c r="C30" s="368" t="s">
        <v>3011</v>
      </c>
      <c r="D30" s="356"/>
      <c r="E30" s="356"/>
      <c r="F30" s="356"/>
      <c r="G30" s="356" t="e">
        <f>#REF!*1.12</f>
        <v>#REF!</v>
      </c>
      <c r="H30" s="362">
        <v>275</v>
      </c>
      <c r="I30" s="356">
        <v>275</v>
      </c>
      <c r="J30" s="356" t="e">
        <f>ROUND(#REF!+(#REF!*10%),-1)</f>
        <v>#REF!</v>
      </c>
      <c r="K30" s="356" t="e">
        <f t="shared" si="0"/>
        <v>#REF!</v>
      </c>
      <c r="L30" s="356" t="e">
        <f>#REF!*1.1</f>
        <v>#REF!</v>
      </c>
      <c r="M30" s="357">
        <f t="shared" si="1"/>
        <v>332.5</v>
      </c>
      <c r="O30" s="454">
        <v>350</v>
      </c>
    </row>
    <row r="31" spans="1:15" ht="15.75" x14ac:dyDescent="0.25">
      <c r="A31" s="737"/>
      <c r="B31" s="741"/>
      <c r="C31" s="368" t="s">
        <v>3012</v>
      </c>
      <c r="D31" s="356"/>
      <c r="E31" s="356"/>
      <c r="F31" s="356"/>
      <c r="G31" s="356" t="e">
        <f>#REF!*1.12</f>
        <v>#REF!</v>
      </c>
      <c r="H31" s="356">
        <v>990.00000000000011</v>
      </c>
      <c r="I31" s="356">
        <v>1000</v>
      </c>
      <c r="J31" s="356" t="e">
        <f>ROUND(#REF!+(#REF!*10%),-1)</f>
        <v>#REF!</v>
      </c>
      <c r="K31" s="356" t="e">
        <f t="shared" si="0"/>
        <v>#REF!</v>
      </c>
      <c r="L31" s="356" t="e">
        <f>#REF!*1.1</f>
        <v>#REF!</v>
      </c>
      <c r="M31" s="357">
        <f t="shared" si="1"/>
        <v>950</v>
      </c>
      <c r="O31" s="454">
        <v>1000</v>
      </c>
    </row>
    <row r="32" spans="1:15" ht="15.75" x14ac:dyDescent="0.25">
      <c r="A32" s="737"/>
      <c r="B32" s="741"/>
      <c r="C32" s="370" t="s">
        <v>3013</v>
      </c>
      <c r="D32" s="356"/>
      <c r="E32" s="356"/>
      <c r="F32" s="356"/>
      <c r="G32" s="356" t="e">
        <f>#REF!*1.12</f>
        <v>#REF!</v>
      </c>
      <c r="H32" s="356">
        <v>2420</v>
      </c>
      <c r="I32" s="356">
        <v>2400</v>
      </c>
      <c r="J32" s="356" t="e">
        <f>ROUND(#REF!+(#REF!*10%),-1)</f>
        <v>#REF!</v>
      </c>
      <c r="K32" s="356" t="e">
        <f t="shared" si="0"/>
        <v>#REF!</v>
      </c>
      <c r="L32" s="356" t="e">
        <f>#REF!*1.1</f>
        <v>#REF!</v>
      </c>
      <c r="M32" s="357">
        <f t="shared" si="1"/>
        <v>2327.5</v>
      </c>
      <c r="O32" s="454">
        <v>2450</v>
      </c>
    </row>
    <row r="33" spans="1:15" ht="15.75" x14ac:dyDescent="0.25">
      <c r="A33" s="737"/>
      <c r="B33" s="741"/>
      <c r="C33" s="366" t="s">
        <v>3014</v>
      </c>
      <c r="D33" s="356"/>
      <c r="E33" s="356"/>
      <c r="F33" s="356"/>
      <c r="G33" s="356" t="e">
        <f>#REF!*1.12</f>
        <v>#REF!</v>
      </c>
      <c r="H33" s="362">
        <v>6600.0000000000009</v>
      </c>
      <c r="I33" s="356">
        <v>6600</v>
      </c>
      <c r="J33" s="356" t="e">
        <f>ROUND(#REF!+(#REF!*10%),-1)</f>
        <v>#REF!</v>
      </c>
      <c r="K33" s="356" t="e">
        <f t="shared" si="0"/>
        <v>#REF!</v>
      </c>
      <c r="L33" s="356" t="e">
        <f>#REF!*1.1</f>
        <v>#REF!</v>
      </c>
      <c r="M33" s="357">
        <f t="shared" si="1"/>
        <v>6317.5</v>
      </c>
      <c r="O33" s="454">
        <v>6650</v>
      </c>
    </row>
    <row r="34" spans="1:15" ht="15.75" x14ac:dyDescent="0.25">
      <c r="A34" s="737"/>
      <c r="B34" s="741"/>
      <c r="C34" s="366" t="s">
        <v>3015</v>
      </c>
      <c r="D34" s="356"/>
      <c r="E34" s="356"/>
      <c r="F34" s="356"/>
      <c r="G34" s="356" t="e">
        <f>#REF!*1.12</f>
        <v>#REF!</v>
      </c>
      <c r="H34" s="356">
        <v>9130</v>
      </c>
      <c r="I34" s="356">
        <v>9150</v>
      </c>
      <c r="J34" s="356" t="e">
        <f>ROUND(#REF!+(#REF!*10%),-1)</f>
        <v>#REF!</v>
      </c>
      <c r="K34" s="356" t="e">
        <f t="shared" si="0"/>
        <v>#REF!</v>
      </c>
      <c r="L34" s="356" t="e">
        <f>#REF!*1.1</f>
        <v>#REF!</v>
      </c>
      <c r="M34" s="357">
        <f t="shared" si="1"/>
        <v>8645</v>
      </c>
      <c r="O34" s="454">
        <v>9100</v>
      </c>
    </row>
    <row r="35" spans="1:15" ht="15.75" x14ac:dyDescent="0.25">
      <c r="A35" s="737"/>
      <c r="B35" s="741"/>
      <c r="C35" s="366" t="s">
        <v>3016</v>
      </c>
      <c r="D35" s="356"/>
      <c r="E35" s="356"/>
      <c r="F35" s="356"/>
      <c r="G35" s="356" t="e">
        <f>#REF!*1.12</f>
        <v>#REF!</v>
      </c>
      <c r="H35" s="362">
        <v>23100.000000000004</v>
      </c>
      <c r="I35" s="356">
        <v>23000</v>
      </c>
      <c r="J35" s="356" t="e">
        <f>ROUND(#REF!+(#REF!*10%),-1)</f>
        <v>#REF!</v>
      </c>
      <c r="K35" s="356" t="e">
        <f t="shared" si="0"/>
        <v>#REF!</v>
      </c>
      <c r="L35" s="356" t="e">
        <f>#REF!*1.1</f>
        <v>#REF!</v>
      </c>
      <c r="M35" s="357">
        <f t="shared" si="1"/>
        <v>22467.5</v>
      </c>
      <c r="O35" s="454">
        <v>23650</v>
      </c>
    </row>
    <row r="36" spans="1:15" ht="15.75" x14ac:dyDescent="0.25">
      <c r="A36" s="737"/>
      <c r="B36" s="741"/>
      <c r="C36" s="366" t="s">
        <v>3017</v>
      </c>
      <c r="D36" s="356"/>
      <c r="E36" s="356"/>
      <c r="F36" s="356"/>
      <c r="G36" s="356" t="e">
        <f>#REF!*1.12</f>
        <v>#REF!</v>
      </c>
      <c r="H36" s="356">
        <v>78650</v>
      </c>
      <c r="I36" s="356">
        <v>78650</v>
      </c>
      <c r="J36" s="356" t="e">
        <f>ROUND(#REF!+(#REF!*10%),-1)</f>
        <v>#REF!</v>
      </c>
      <c r="K36" s="356" t="e">
        <f t="shared" si="0"/>
        <v>#REF!</v>
      </c>
      <c r="L36" s="356" t="e">
        <f>#REF!*1.1</f>
        <v>#REF!</v>
      </c>
      <c r="M36" s="357">
        <f t="shared" si="1"/>
        <v>74717.5</v>
      </c>
      <c r="O36" s="454">
        <v>78650</v>
      </c>
    </row>
    <row r="37" spans="1:15" ht="15.75" x14ac:dyDescent="0.25">
      <c r="A37" s="737"/>
      <c r="B37" s="741"/>
      <c r="C37" s="366" t="s">
        <v>3018</v>
      </c>
      <c r="D37" s="356"/>
      <c r="E37" s="356"/>
      <c r="F37" s="356"/>
      <c r="G37" s="356" t="e">
        <f>#REF!*1.12</f>
        <v>#REF!</v>
      </c>
      <c r="H37" s="356">
        <v>47190.000000000007</v>
      </c>
      <c r="I37" s="356">
        <v>47200</v>
      </c>
      <c r="J37" s="356" t="e">
        <f>ROUND(#REF!+(#REF!*10%),-1)</f>
        <v>#REF!</v>
      </c>
      <c r="K37" s="356" t="e">
        <f t="shared" si="0"/>
        <v>#REF!</v>
      </c>
      <c r="L37" s="356" t="e">
        <f>#REF!*1.1</f>
        <v>#REF!</v>
      </c>
      <c r="M37" s="357">
        <f t="shared" si="1"/>
        <v>44840</v>
      </c>
      <c r="O37" s="454">
        <v>47200</v>
      </c>
    </row>
    <row r="38" spans="1:15" ht="15.75" x14ac:dyDescent="0.25">
      <c r="A38" s="737"/>
      <c r="B38" s="741"/>
      <c r="C38" s="366" t="s">
        <v>3019</v>
      </c>
      <c r="D38" s="356"/>
      <c r="E38" s="356"/>
      <c r="F38" s="356"/>
      <c r="G38" s="356" t="e">
        <f>#REF!*1.12</f>
        <v>#REF!</v>
      </c>
      <c r="H38" s="356">
        <v>2200</v>
      </c>
      <c r="I38" s="356">
        <v>2200</v>
      </c>
      <c r="J38" s="356" t="e">
        <f>ROUND(#REF!+(#REF!*10%),-1)</f>
        <v>#REF!</v>
      </c>
      <c r="K38" s="356" t="e">
        <f t="shared" si="0"/>
        <v>#REF!</v>
      </c>
      <c r="L38" s="356" t="e">
        <f>#REF!*1.1</f>
        <v>#REF!</v>
      </c>
      <c r="M38" s="357">
        <f t="shared" si="1"/>
        <v>2042.5</v>
      </c>
      <c r="O38" s="454">
        <v>2150</v>
      </c>
    </row>
    <row r="39" spans="1:15" ht="15.75" x14ac:dyDescent="0.25">
      <c r="A39" s="737"/>
      <c r="B39" s="742"/>
      <c r="C39" s="371" t="s">
        <v>3020</v>
      </c>
      <c r="D39" s="356"/>
      <c r="E39" s="356"/>
      <c r="F39" s="356"/>
      <c r="G39" s="356"/>
      <c r="H39" s="356"/>
      <c r="I39" s="356"/>
      <c r="J39" s="356" t="e">
        <f>ROUND(#REF!+(#REF!*10%),-1)</f>
        <v>#REF!</v>
      </c>
      <c r="K39" s="356" t="e">
        <f t="shared" si="0"/>
        <v>#REF!</v>
      </c>
      <c r="L39" s="356"/>
      <c r="M39" s="357">
        <f t="shared" si="1"/>
        <v>0</v>
      </c>
    </row>
    <row r="40" spans="1:15" ht="15.75" x14ac:dyDescent="0.25">
      <c r="A40" s="737"/>
      <c r="B40" s="742"/>
      <c r="C40" s="363" t="s">
        <v>3021</v>
      </c>
      <c r="D40" s="356"/>
      <c r="E40" s="356"/>
      <c r="F40" s="363">
        <v>1000</v>
      </c>
      <c r="G40" s="356" t="e">
        <f>#REF!*1.12</f>
        <v>#REF!</v>
      </c>
      <c r="H40" s="362">
        <v>1430.0000000000002</v>
      </c>
      <c r="I40" s="356">
        <v>1450</v>
      </c>
      <c r="J40" s="356" t="e">
        <f>ROUND(#REF!+(#REF!*10%),-1)</f>
        <v>#REF!</v>
      </c>
      <c r="K40" s="356" t="e">
        <f t="shared" si="0"/>
        <v>#REF!</v>
      </c>
      <c r="L40" s="356" t="e">
        <f>#REF!*1.1</f>
        <v>#REF!</v>
      </c>
      <c r="M40" s="357">
        <f t="shared" si="1"/>
        <v>1425</v>
      </c>
      <c r="O40" s="454">
        <v>1500</v>
      </c>
    </row>
    <row r="41" spans="1:15" ht="15.75" x14ac:dyDescent="0.25">
      <c r="A41" s="737"/>
      <c r="B41" s="742"/>
      <c r="C41" s="372" t="s">
        <v>3022</v>
      </c>
      <c r="D41" s="356"/>
      <c r="E41" s="356"/>
      <c r="F41" s="372">
        <v>3600</v>
      </c>
      <c r="G41" s="356" t="e">
        <f>#REF!*1.12</f>
        <v>#REF!</v>
      </c>
      <c r="H41" s="356">
        <v>4620</v>
      </c>
      <c r="I41" s="356">
        <v>4600</v>
      </c>
      <c r="J41" s="356" t="e">
        <f>ROUND(#REF!+(#REF!*10%),-1)</f>
        <v>#REF!</v>
      </c>
      <c r="K41" s="356" t="e">
        <f t="shared" si="0"/>
        <v>#REF!</v>
      </c>
      <c r="L41" s="356" t="e">
        <f>#REF!*1.1</f>
        <v>#REF!</v>
      </c>
      <c r="M41" s="357">
        <f t="shared" si="1"/>
        <v>4370</v>
      </c>
      <c r="O41" s="454">
        <v>4600</v>
      </c>
    </row>
    <row r="42" spans="1:15" ht="15.75" x14ac:dyDescent="0.25">
      <c r="A42" s="737"/>
      <c r="B42" s="742"/>
      <c r="C42" s="372" t="s">
        <v>3023</v>
      </c>
      <c r="D42" s="356"/>
      <c r="E42" s="356"/>
      <c r="F42" s="372">
        <v>1000</v>
      </c>
      <c r="G42" s="356" t="e">
        <f>#REF!*1.12</f>
        <v>#REF!</v>
      </c>
      <c r="H42" s="356">
        <v>2200</v>
      </c>
      <c r="I42" s="356">
        <v>2200</v>
      </c>
      <c r="J42" s="356" t="e">
        <f>ROUND(#REF!+(#REF!*10%),-1)</f>
        <v>#REF!</v>
      </c>
      <c r="K42" s="356" t="e">
        <f t="shared" si="0"/>
        <v>#REF!</v>
      </c>
      <c r="L42" s="356" t="e">
        <f>#REF!*1.1</f>
        <v>#REF!</v>
      </c>
      <c r="M42" s="357">
        <f t="shared" si="1"/>
        <v>2042.5</v>
      </c>
      <c r="O42" s="454">
        <v>2150</v>
      </c>
    </row>
    <row r="43" spans="1:15" ht="15.75" x14ac:dyDescent="0.25">
      <c r="A43" s="737"/>
      <c r="B43" s="742"/>
      <c r="C43" s="372" t="s">
        <v>3024</v>
      </c>
      <c r="D43" s="356"/>
      <c r="E43" s="356"/>
      <c r="F43" s="372">
        <v>3100</v>
      </c>
      <c r="G43" s="356" t="e">
        <f>#REF!*1.12</f>
        <v>#REF!</v>
      </c>
      <c r="H43" s="356">
        <v>1980.0000000000002</v>
      </c>
      <c r="I43" s="356">
        <v>2000</v>
      </c>
      <c r="J43" s="356" t="e">
        <f>ROUND(#REF!+(#REF!*10%),-1)</f>
        <v>#REF!</v>
      </c>
      <c r="K43" s="356" t="e">
        <f t="shared" si="0"/>
        <v>#REF!</v>
      </c>
      <c r="L43" s="356" t="e">
        <f>#REF!*1.1</f>
        <v>#REF!</v>
      </c>
      <c r="M43" s="357">
        <f t="shared" si="1"/>
        <v>1900</v>
      </c>
      <c r="O43" s="454">
        <v>2000</v>
      </c>
    </row>
    <row r="44" spans="1:15" ht="15.75" x14ac:dyDescent="0.25">
      <c r="A44" s="737"/>
      <c r="B44" s="742"/>
      <c r="C44" s="372" t="s">
        <v>3025</v>
      </c>
      <c r="D44" s="356"/>
      <c r="E44" s="356"/>
      <c r="F44" s="372"/>
      <c r="G44" s="356" t="e">
        <f>#REF!*1.12</f>
        <v>#REF!</v>
      </c>
      <c r="H44" s="362">
        <v>187.00000000000003</v>
      </c>
      <c r="I44" s="356"/>
      <c r="J44" s="356" t="e">
        <f>ROUND(#REF!+(#REF!*10%),-1)</f>
        <v>#REF!</v>
      </c>
      <c r="K44" s="356" t="e">
        <f t="shared" si="0"/>
        <v>#REF!</v>
      </c>
      <c r="L44" s="356" t="e">
        <f>#REF!*1.1</f>
        <v>#REF!</v>
      </c>
      <c r="M44" s="357">
        <f t="shared" si="1"/>
        <v>190</v>
      </c>
      <c r="O44" s="454">
        <v>200</v>
      </c>
    </row>
    <row r="45" spans="1:15" ht="15.75" x14ac:dyDescent="0.25">
      <c r="A45" s="737"/>
      <c r="B45" s="742"/>
      <c r="C45" s="372" t="s">
        <v>3026</v>
      </c>
      <c r="D45" s="356"/>
      <c r="E45" s="356"/>
      <c r="F45" s="372">
        <v>300</v>
      </c>
      <c r="G45" s="356" t="e">
        <f>#REF!*1.12</f>
        <v>#REF!</v>
      </c>
      <c r="H45" s="362">
        <v>99.000000000000014</v>
      </c>
      <c r="I45" s="356">
        <v>100</v>
      </c>
      <c r="J45" s="356" t="e">
        <f>ROUND(#REF!+(#REF!*10%),-1)</f>
        <v>#REF!</v>
      </c>
      <c r="K45" s="356" t="e">
        <f t="shared" si="0"/>
        <v>#REF!</v>
      </c>
      <c r="L45" s="356" t="e">
        <f>#REF!*1.1</f>
        <v>#REF!</v>
      </c>
      <c r="M45" s="357">
        <f t="shared" si="1"/>
        <v>142.5</v>
      </c>
      <c r="O45" s="454">
        <v>150</v>
      </c>
    </row>
    <row r="46" spans="1:15" ht="15.75" x14ac:dyDescent="0.25">
      <c r="A46" s="737"/>
      <c r="B46" s="742"/>
      <c r="C46" s="363" t="s">
        <v>3027</v>
      </c>
      <c r="D46" s="356"/>
      <c r="E46" s="356"/>
      <c r="F46" s="363">
        <v>1500</v>
      </c>
      <c r="G46" s="356" t="e">
        <f>#REF!*1.12</f>
        <v>#REF!</v>
      </c>
      <c r="H46" s="356">
        <v>1870.0000000000002</v>
      </c>
      <c r="I46" s="356">
        <v>1900</v>
      </c>
      <c r="J46" s="356" t="e">
        <f>ROUND(#REF!+(#REF!*10%),-1)</f>
        <v>#REF!</v>
      </c>
      <c r="K46" s="356" t="e">
        <f t="shared" si="0"/>
        <v>#REF!</v>
      </c>
      <c r="L46" s="356" t="e">
        <f>#REF!*1.1</f>
        <v>#REF!</v>
      </c>
      <c r="M46" s="357">
        <f t="shared" si="1"/>
        <v>1757.5</v>
      </c>
      <c r="O46" s="454">
        <v>1850</v>
      </c>
    </row>
    <row r="47" spans="1:15" ht="15.75" x14ac:dyDescent="0.25">
      <c r="A47" s="737"/>
      <c r="B47" s="742"/>
      <c r="C47" s="363" t="s">
        <v>3028</v>
      </c>
      <c r="D47" s="356"/>
      <c r="E47" s="356"/>
      <c r="F47" s="363">
        <v>2500</v>
      </c>
      <c r="G47" s="356" t="e">
        <f>#REF!*1.12</f>
        <v>#REF!</v>
      </c>
      <c r="H47" s="356">
        <v>1100</v>
      </c>
      <c r="I47" s="356"/>
      <c r="J47" s="356" t="e">
        <f>ROUND(#REF!+(#REF!*10%),-1)</f>
        <v>#REF!</v>
      </c>
      <c r="K47" s="356" t="e">
        <f t="shared" si="0"/>
        <v>#REF!</v>
      </c>
      <c r="L47" s="356" t="e">
        <f>#REF!*1.1</f>
        <v>#REF!</v>
      </c>
      <c r="M47" s="357">
        <f t="shared" si="1"/>
        <v>570</v>
      </c>
      <c r="O47" s="454">
        <v>600</v>
      </c>
    </row>
    <row r="48" spans="1:15" ht="15.75" x14ac:dyDescent="0.25">
      <c r="A48" s="737"/>
      <c r="B48" s="742"/>
      <c r="C48" s="363" t="s">
        <v>3029</v>
      </c>
      <c r="D48" s="356"/>
      <c r="E48" s="356"/>
      <c r="F48" s="363"/>
      <c r="G48" s="356" t="e">
        <f>#REF!*1.12</f>
        <v>#REF!</v>
      </c>
      <c r="H48" s="362">
        <v>770.00000000000011</v>
      </c>
      <c r="I48" s="356">
        <v>800</v>
      </c>
      <c r="J48" s="356" t="e">
        <f>ROUND(#REF!+(#REF!*10%),-1)</f>
        <v>#REF!</v>
      </c>
      <c r="K48" s="356" t="e">
        <f t="shared" si="0"/>
        <v>#REF!</v>
      </c>
      <c r="L48" s="356" t="e">
        <f>#REF!*1.1</f>
        <v>#REF!</v>
      </c>
      <c r="M48" s="357">
        <f t="shared" si="1"/>
        <v>807.5</v>
      </c>
      <c r="O48" s="454">
        <v>850</v>
      </c>
    </row>
    <row r="49" spans="1:15" ht="21" x14ac:dyDescent="0.35">
      <c r="A49" s="737" t="s">
        <v>2935</v>
      </c>
      <c r="B49" s="356"/>
      <c r="C49" s="373" t="s">
        <v>3030</v>
      </c>
      <c r="D49" s="356"/>
      <c r="E49" s="356"/>
      <c r="F49" s="356"/>
      <c r="G49" s="356"/>
      <c r="H49" s="356"/>
      <c r="I49" s="356"/>
      <c r="J49" s="356" t="e">
        <f>ROUND(#REF!+(#REF!*10%),-1)</f>
        <v>#REF!</v>
      </c>
      <c r="K49" s="356" t="e">
        <f t="shared" si="0"/>
        <v>#REF!</v>
      </c>
      <c r="L49" s="356"/>
      <c r="M49" s="357">
        <f t="shared" si="1"/>
        <v>0</v>
      </c>
    </row>
    <row r="50" spans="1:15" ht="15.75" x14ac:dyDescent="0.25">
      <c r="A50" s="737"/>
      <c r="B50" s="374">
        <v>1</v>
      </c>
      <c r="C50" s="356" t="s">
        <v>3031</v>
      </c>
      <c r="D50" s="356"/>
      <c r="E50" s="356"/>
      <c r="F50" s="356"/>
      <c r="G50" s="356" t="e">
        <f>#REF!*1.12</f>
        <v>#REF!</v>
      </c>
      <c r="H50" s="362">
        <v>15730.000000000002</v>
      </c>
      <c r="I50" s="356">
        <v>15750</v>
      </c>
      <c r="J50" s="356" t="e">
        <f>ROUND(#REF!+(#REF!*10%),-1)</f>
        <v>#REF!</v>
      </c>
      <c r="K50" s="356" t="e">
        <f t="shared" si="0"/>
        <v>#REF!</v>
      </c>
      <c r="L50" s="356" t="e">
        <f>#REF!*1.1</f>
        <v>#REF!</v>
      </c>
      <c r="M50" s="357">
        <f t="shared" si="1"/>
        <v>15200</v>
      </c>
      <c r="O50" s="454">
        <v>16000</v>
      </c>
    </row>
    <row r="51" spans="1:15" ht="15" x14ac:dyDescent="0.25">
      <c r="A51" s="737"/>
      <c r="B51" s="375">
        <v>2</v>
      </c>
      <c r="C51" s="376" t="s">
        <v>3032</v>
      </c>
      <c r="D51" s="356"/>
      <c r="E51" s="356"/>
      <c r="F51" s="356"/>
      <c r="G51" s="356" t="e">
        <f>#REF!*1.12</f>
        <v>#REF!</v>
      </c>
      <c r="H51" s="362">
        <v>12595.000000000002</v>
      </c>
      <c r="I51" s="356">
        <v>12600</v>
      </c>
      <c r="J51" s="356" t="e">
        <f>ROUND(#REF!+(#REF!*10%),-1)</f>
        <v>#REF!</v>
      </c>
      <c r="K51" s="356" t="e">
        <f t="shared" si="0"/>
        <v>#REF!</v>
      </c>
      <c r="L51" s="356" t="e">
        <f>#REF!*1.1</f>
        <v>#REF!</v>
      </c>
      <c r="M51" s="357">
        <f t="shared" si="1"/>
        <v>12017.5</v>
      </c>
      <c r="O51" s="454">
        <v>12650</v>
      </c>
    </row>
    <row r="52" spans="1:15" ht="15" x14ac:dyDescent="0.25">
      <c r="A52" s="737"/>
      <c r="B52" s="375">
        <v>3</v>
      </c>
      <c r="C52" s="376" t="s">
        <v>3033</v>
      </c>
      <c r="D52" s="356"/>
      <c r="E52" s="356"/>
      <c r="F52" s="356"/>
      <c r="G52" s="356" t="e">
        <f>#REF!*1.12</f>
        <v>#REF!</v>
      </c>
      <c r="H52" s="356">
        <v>6050.0000000000009</v>
      </c>
      <c r="I52" s="356">
        <v>6050</v>
      </c>
      <c r="J52" s="356" t="e">
        <f>ROUND(#REF!+(#REF!*10%),-1)</f>
        <v>#REF!</v>
      </c>
      <c r="K52" s="356" t="e">
        <f t="shared" si="0"/>
        <v>#REF!</v>
      </c>
      <c r="L52" s="356" t="e">
        <f>#REF!*1.1</f>
        <v>#REF!</v>
      </c>
      <c r="M52" s="357">
        <f t="shared" si="1"/>
        <v>5747.5</v>
      </c>
      <c r="O52" s="454">
        <v>6050</v>
      </c>
    </row>
    <row r="53" spans="1:15" ht="15" x14ac:dyDescent="0.25">
      <c r="A53" s="737"/>
      <c r="B53" s="375">
        <v>4</v>
      </c>
      <c r="C53" s="356" t="s">
        <v>3034</v>
      </c>
      <c r="D53" s="356"/>
      <c r="E53" s="356"/>
      <c r="F53" s="356"/>
      <c r="G53" s="356" t="e">
        <f>#REF!*1.12</f>
        <v>#REF!</v>
      </c>
      <c r="H53" s="356">
        <v>6050.0000000000009</v>
      </c>
      <c r="I53" s="356"/>
      <c r="J53" s="356" t="e">
        <f>ROUND(#REF!+(#REF!*10%),-1)</f>
        <v>#REF!</v>
      </c>
      <c r="K53" s="356" t="e">
        <f t="shared" si="0"/>
        <v>#REF!</v>
      </c>
      <c r="L53" s="356" t="e">
        <f>#REF!*1.1</f>
        <v>#REF!</v>
      </c>
      <c r="M53" s="357">
        <f t="shared" si="1"/>
        <v>5747.5</v>
      </c>
      <c r="O53" s="454">
        <v>6050</v>
      </c>
    </row>
    <row r="54" spans="1:15" ht="15" x14ac:dyDescent="0.25">
      <c r="A54" s="737"/>
      <c r="B54" s="375">
        <v>5</v>
      </c>
      <c r="C54" s="376" t="s">
        <v>3035</v>
      </c>
      <c r="D54" s="356"/>
      <c r="E54" s="356"/>
      <c r="F54" s="356"/>
      <c r="G54" s="356" t="e">
        <f>#REF!*1.12</f>
        <v>#REF!</v>
      </c>
      <c r="H54" s="356">
        <v>3630.0000000000005</v>
      </c>
      <c r="I54" s="356">
        <v>3650</v>
      </c>
      <c r="J54" s="356" t="e">
        <f>ROUND(#REF!+(#REF!*10%),-1)</f>
        <v>#REF!</v>
      </c>
      <c r="K54" s="356" t="e">
        <f t="shared" si="0"/>
        <v>#REF!</v>
      </c>
      <c r="L54" s="356" t="e">
        <f>#REF!*1.1</f>
        <v>#REF!</v>
      </c>
      <c r="M54" s="357">
        <f t="shared" si="1"/>
        <v>3467.5</v>
      </c>
      <c r="O54" s="454">
        <v>3650</v>
      </c>
    </row>
    <row r="55" spans="1:15" ht="15" x14ac:dyDescent="0.25">
      <c r="A55" s="737"/>
      <c r="B55" s="375">
        <v>6</v>
      </c>
      <c r="C55" s="377" t="s">
        <v>3036</v>
      </c>
      <c r="D55" s="356"/>
      <c r="E55" s="356"/>
      <c r="F55" s="356"/>
      <c r="G55" s="356" t="e">
        <f>#REF!*1.12</f>
        <v>#REF!</v>
      </c>
      <c r="H55" s="362">
        <v>18700</v>
      </c>
      <c r="I55" s="356">
        <v>18700</v>
      </c>
      <c r="J55" s="356" t="e">
        <f>ROUND(#REF!+(#REF!*10%),-1)</f>
        <v>#REF!</v>
      </c>
      <c r="K55" s="356" t="e">
        <f t="shared" si="0"/>
        <v>#REF!</v>
      </c>
      <c r="L55" s="356" t="e">
        <f>#REF!*1.1</f>
        <v>#REF!</v>
      </c>
      <c r="M55" s="357">
        <f t="shared" si="1"/>
        <v>17812.5</v>
      </c>
      <c r="O55" s="454">
        <v>18750</v>
      </c>
    </row>
    <row r="56" spans="1:15" ht="21" x14ac:dyDescent="0.35">
      <c r="A56" s="737" t="s">
        <v>3037</v>
      </c>
      <c r="B56" s="356"/>
      <c r="C56" s="373" t="s">
        <v>3030</v>
      </c>
      <c r="D56" s="356"/>
      <c r="E56" s="356"/>
      <c r="F56" s="356"/>
      <c r="G56" s="356"/>
      <c r="H56" s="356"/>
      <c r="I56" s="356"/>
      <c r="J56" s="356" t="e">
        <f>ROUND(#REF!+(#REF!*10%),-1)</f>
        <v>#REF!</v>
      </c>
      <c r="K56" s="356" t="e">
        <f t="shared" si="0"/>
        <v>#REF!</v>
      </c>
      <c r="L56" s="356"/>
      <c r="M56" s="357">
        <f t="shared" si="1"/>
        <v>0</v>
      </c>
    </row>
    <row r="57" spans="1:15" x14ac:dyDescent="0.25">
      <c r="A57" s="737"/>
      <c r="B57" s="354"/>
      <c r="C57" s="359" t="s">
        <v>3038</v>
      </c>
      <c r="D57" s="356"/>
      <c r="E57" s="356"/>
      <c r="F57" s="356"/>
      <c r="G57" s="356"/>
      <c r="H57" s="356"/>
      <c r="I57" s="356"/>
      <c r="J57" s="356" t="e">
        <f>ROUND(#REF!+(#REF!*10%),-1)</f>
        <v>#REF!</v>
      </c>
      <c r="K57" s="356" t="e">
        <f t="shared" si="0"/>
        <v>#REF!</v>
      </c>
      <c r="L57" s="356"/>
      <c r="M57" s="357">
        <f t="shared" si="1"/>
        <v>0</v>
      </c>
    </row>
    <row r="58" spans="1:15" ht="15.75" x14ac:dyDescent="0.25">
      <c r="A58" s="737"/>
      <c r="B58" s="360">
        <v>1</v>
      </c>
      <c r="C58" s="363" t="s">
        <v>3039</v>
      </c>
      <c r="D58" s="356"/>
      <c r="E58" s="356"/>
      <c r="F58" s="356"/>
      <c r="G58" s="356" t="e">
        <f>#REF!*1.12</f>
        <v>#REF!</v>
      </c>
      <c r="H58" s="356">
        <v>21230</v>
      </c>
      <c r="I58" s="356">
        <v>21250</v>
      </c>
      <c r="J58" s="356" t="e">
        <f>ROUND(#REF!+(#REF!*10%),-1)</f>
        <v>#REF!</v>
      </c>
      <c r="K58" s="356" t="e">
        <f t="shared" si="0"/>
        <v>#REF!</v>
      </c>
      <c r="L58" s="356" t="e">
        <f>#REF!*1.1</f>
        <v>#REF!</v>
      </c>
      <c r="M58" s="357">
        <f t="shared" si="1"/>
        <v>20140</v>
      </c>
      <c r="O58" s="454">
        <v>21200</v>
      </c>
    </row>
    <row r="59" spans="1:15" ht="15.75" x14ac:dyDescent="0.25">
      <c r="A59" s="737"/>
      <c r="B59" s="360"/>
      <c r="C59" s="363" t="s">
        <v>3002</v>
      </c>
      <c r="D59" s="356"/>
      <c r="E59" s="356"/>
      <c r="F59" s="356"/>
      <c r="G59" s="356"/>
      <c r="H59" s="356"/>
      <c r="I59" s="356"/>
      <c r="J59" s="356"/>
      <c r="K59" s="356"/>
      <c r="L59" s="356"/>
      <c r="M59" s="357">
        <f t="shared" si="1"/>
        <v>0</v>
      </c>
    </row>
    <row r="60" spans="1:15" ht="15.75" x14ac:dyDescent="0.25">
      <c r="A60" s="737"/>
      <c r="B60" s="360"/>
      <c r="C60" s="378" t="s">
        <v>3040</v>
      </c>
      <c r="D60" s="356"/>
      <c r="E60" s="356"/>
      <c r="F60" s="356"/>
      <c r="G60" s="356" t="e">
        <f>#REF!*1.12</f>
        <v>#REF!</v>
      </c>
      <c r="H60" s="356">
        <v>50820.000000000007</v>
      </c>
      <c r="I60" s="356">
        <v>50820</v>
      </c>
      <c r="J60" s="356" t="e">
        <f>ROUND(#REF!+(#REF!*10%),-1)</f>
        <v>#REF!</v>
      </c>
      <c r="K60" s="356" t="e">
        <f t="shared" si="0"/>
        <v>#REF!</v>
      </c>
      <c r="L60" s="356" t="e">
        <f>#REF!*1.1</f>
        <v>#REF!</v>
      </c>
      <c r="M60" s="357">
        <f t="shared" si="1"/>
        <v>48307.5</v>
      </c>
      <c r="O60" s="454">
        <v>50850</v>
      </c>
    </row>
    <row r="61" spans="1:15" ht="15.75" x14ac:dyDescent="0.25">
      <c r="A61" s="737"/>
      <c r="B61" s="360"/>
      <c r="C61" s="378" t="s">
        <v>3041</v>
      </c>
      <c r="D61" s="356"/>
      <c r="E61" s="356"/>
      <c r="F61" s="356"/>
      <c r="G61" s="356" t="e">
        <f>#REF!*1.12</f>
        <v>#REF!</v>
      </c>
      <c r="H61" s="362">
        <v>64680.000000000007</v>
      </c>
      <c r="I61" s="356">
        <v>64680</v>
      </c>
      <c r="J61" s="356" t="e">
        <f>ROUND(#REF!+(#REF!*10%),-1)</f>
        <v>#REF!</v>
      </c>
      <c r="K61" s="356" t="e">
        <f t="shared" si="0"/>
        <v>#REF!</v>
      </c>
      <c r="L61" s="356" t="e">
        <f>#REF!*1.1</f>
        <v>#REF!</v>
      </c>
      <c r="M61" s="357">
        <f t="shared" si="1"/>
        <v>61560</v>
      </c>
      <c r="O61" s="454">
        <v>64800</v>
      </c>
    </row>
    <row r="62" spans="1:15" x14ac:dyDescent="0.3">
      <c r="B62" s="379" t="s">
        <v>3042</v>
      </c>
      <c r="C62" s="738" t="s">
        <v>3043</v>
      </c>
      <c r="D62" s="738"/>
      <c r="E62" s="738"/>
      <c r="F62" s="738"/>
      <c r="G62" s="738"/>
      <c r="H62" s="738"/>
      <c r="I62" s="738"/>
      <c r="J62" s="738"/>
      <c r="K62" s="738"/>
      <c r="L62" s="738"/>
      <c r="M62" s="738"/>
      <c r="N62" s="380"/>
      <c r="O62" s="456"/>
    </row>
    <row r="63" spans="1:15" x14ac:dyDescent="0.3">
      <c r="B63" s="379" t="s">
        <v>3044</v>
      </c>
      <c r="C63" s="739" t="s">
        <v>3045</v>
      </c>
      <c r="D63" s="739"/>
      <c r="E63" s="739"/>
      <c r="F63" s="739"/>
      <c r="G63" s="739"/>
      <c r="H63" s="739"/>
      <c r="I63" s="739"/>
      <c r="J63" s="739"/>
      <c r="K63" s="739"/>
      <c r="L63" s="739"/>
      <c r="M63" s="739"/>
    </row>
  </sheetData>
  <sheetProtection algorithmName="SHA-512" hashValue="yAeu/7/xwO5VgGaULGVnfzESsVZFPEk6WPCHcIXbC4bPIflVyMJxW0dEO3BRu08xrMk6bKTaL09LDoLUZFnHDA==" saltValue="KBHh/NOiX/TIpkpQYAMHWg==" spinCount="100000" sheet="1" objects="1" scenarios="1"/>
  <mergeCells count="12">
    <mergeCell ref="A1:M1"/>
    <mergeCell ref="A49:A55"/>
    <mergeCell ref="A56:A61"/>
    <mergeCell ref="C62:M62"/>
    <mergeCell ref="C63:M63"/>
    <mergeCell ref="A3:M3"/>
    <mergeCell ref="A5:B5"/>
    <mergeCell ref="A6:A8"/>
    <mergeCell ref="A9:A14"/>
    <mergeCell ref="A15:A48"/>
    <mergeCell ref="B21:B38"/>
    <mergeCell ref="B39:B48"/>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82"/>
  <sheetViews>
    <sheetView workbookViewId="0">
      <selection activeCell="E10" sqref="E10"/>
    </sheetView>
  </sheetViews>
  <sheetFormatPr defaultRowHeight="12.75" x14ac:dyDescent="0.2"/>
  <cols>
    <col min="1" max="1" width="12.5" style="383" customWidth="1"/>
    <col min="2" max="2" width="17.1640625" style="383" customWidth="1"/>
    <col min="3" max="3" width="70" style="384" bestFit="1" customWidth="1"/>
    <col min="4" max="4" width="17.5" style="384" customWidth="1"/>
    <col min="5" max="5" width="20.33203125" style="382" customWidth="1"/>
    <col min="6" max="6" width="19.83203125" style="460" customWidth="1"/>
  </cols>
  <sheetData>
    <row r="2" spans="1:13" ht="31.5" x14ac:dyDescent="0.5">
      <c r="A2" s="734" t="s">
        <v>3503</v>
      </c>
      <c r="B2" s="734"/>
      <c r="C2" s="734"/>
      <c r="D2" s="734"/>
      <c r="E2" s="448"/>
      <c r="F2" s="448"/>
      <c r="G2" s="448"/>
      <c r="H2" s="448"/>
      <c r="I2" s="448"/>
      <c r="J2" s="448"/>
      <c r="K2" s="448"/>
      <c r="L2" s="448"/>
      <c r="M2" s="448"/>
    </row>
    <row r="4" spans="1:13" ht="21" x14ac:dyDescent="0.35">
      <c r="A4" s="735" t="s">
        <v>3046</v>
      </c>
      <c r="B4" s="735"/>
      <c r="C4" s="735"/>
      <c r="D4" s="735"/>
      <c r="E4" s="381"/>
      <c r="F4" s="457"/>
    </row>
    <row r="6" spans="1:13" ht="15.75" x14ac:dyDescent="0.2">
      <c r="A6" s="436" t="s">
        <v>2983</v>
      </c>
      <c r="B6" s="748" t="s">
        <v>2982</v>
      </c>
      <c r="C6" s="749"/>
      <c r="D6" s="436" t="s">
        <v>2981</v>
      </c>
      <c r="E6" s="386"/>
      <c r="F6" s="458" t="s">
        <v>2981</v>
      </c>
    </row>
    <row r="7" spans="1:13" x14ac:dyDescent="0.2">
      <c r="A7" s="750">
        <v>1</v>
      </c>
      <c r="B7" s="743" t="s">
        <v>3047</v>
      </c>
      <c r="C7" s="744"/>
      <c r="D7" s="437"/>
      <c r="F7" s="459" t="s">
        <v>2989</v>
      </c>
    </row>
    <row r="8" spans="1:13" x14ac:dyDescent="0.2">
      <c r="A8" s="751"/>
      <c r="B8" s="753">
        <v>1</v>
      </c>
      <c r="C8" s="388" t="s">
        <v>3048</v>
      </c>
      <c r="D8" s="388"/>
      <c r="E8" s="389"/>
    </row>
    <row r="9" spans="1:13" ht="15" x14ac:dyDescent="0.25">
      <c r="A9" s="751"/>
      <c r="B9" s="754"/>
      <c r="C9" s="437" t="s">
        <v>3049</v>
      </c>
      <c r="D9" s="438">
        <f>F9*0.95</f>
        <v>95</v>
      </c>
      <c r="F9" s="460">
        <v>100</v>
      </c>
    </row>
    <row r="10" spans="1:13" ht="15" x14ac:dyDescent="0.25">
      <c r="A10" s="751"/>
      <c r="B10" s="753">
        <v>2</v>
      </c>
      <c r="C10" s="388" t="s">
        <v>3050</v>
      </c>
      <c r="D10" s="438">
        <f t="shared" ref="D10:D48" si="0">F10*0.95</f>
        <v>0</v>
      </c>
      <c r="E10" s="389"/>
    </row>
    <row r="11" spans="1:13" ht="15" x14ac:dyDescent="0.25">
      <c r="A11" s="751"/>
      <c r="B11" s="754"/>
      <c r="C11" s="437" t="s">
        <v>3051</v>
      </c>
      <c r="D11" s="438">
        <f t="shared" si="0"/>
        <v>380</v>
      </c>
      <c r="F11" s="460">
        <v>400</v>
      </c>
    </row>
    <row r="12" spans="1:13" ht="15" x14ac:dyDescent="0.25">
      <c r="A12" s="751"/>
      <c r="B12" s="753">
        <v>3</v>
      </c>
      <c r="C12" s="388" t="s">
        <v>3052</v>
      </c>
      <c r="D12" s="438">
        <f t="shared" si="0"/>
        <v>0</v>
      </c>
      <c r="E12" s="389"/>
    </row>
    <row r="13" spans="1:13" ht="15" x14ac:dyDescent="0.25">
      <c r="A13" s="751"/>
      <c r="B13" s="754"/>
      <c r="C13" s="437" t="s">
        <v>3053</v>
      </c>
      <c r="D13" s="438">
        <f t="shared" si="0"/>
        <v>380</v>
      </c>
      <c r="F13" s="460">
        <v>400</v>
      </c>
    </row>
    <row r="14" spans="1:13" ht="15" x14ac:dyDescent="0.25">
      <c r="A14" s="751"/>
      <c r="B14" s="753">
        <v>4</v>
      </c>
      <c r="C14" s="388" t="s">
        <v>3054</v>
      </c>
      <c r="D14" s="438">
        <f t="shared" si="0"/>
        <v>0</v>
      </c>
      <c r="E14" s="389"/>
    </row>
    <row r="15" spans="1:13" ht="15" x14ac:dyDescent="0.25">
      <c r="A15" s="751"/>
      <c r="B15" s="754"/>
      <c r="C15" s="437" t="s">
        <v>3055</v>
      </c>
      <c r="D15" s="438">
        <f t="shared" si="0"/>
        <v>475</v>
      </c>
      <c r="F15" s="460">
        <v>500</v>
      </c>
    </row>
    <row r="16" spans="1:13" ht="15" x14ac:dyDescent="0.25">
      <c r="A16" s="751"/>
      <c r="B16" s="391"/>
      <c r="C16" s="437"/>
      <c r="D16" s="438">
        <f t="shared" si="0"/>
        <v>0</v>
      </c>
    </row>
    <row r="17" spans="1:6" ht="15" x14ac:dyDescent="0.25">
      <c r="A17" s="751"/>
      <c r="B17" s="753">
        <v>5</v>
      </c>
      <c r="C17" s="388" t="s">
        <v>3056</v>
      </c>
      <c r="D17" s="438">
        <f t="shared" si="0"/>
        <v>0</v>
      </c>
      <c r="E17" s="389"/>
    </row>
    <row r="18" spans="1:6" ht="15" x14ac:dyDescent="0.25">
      <c r="A18" s="752"/>
      <c r="B18" s="754"/>
      <c r="C18" s="437" t="s">
        <v>3057</v>
      </c>
      <c r="D18" s="438">
        <f t="shared" si="0"/>
        <v>285</v>
      </c>
      <c r="F18" s="460">
        <v>300</v>
      </c>
    </row>
    <row r="19" spans="1:6" ht="15" x14ac:dyDescent="0.25">
      <c r="A19" s="755">
        <v>2</v>
      </c>
      <c r="B19" s="388" t="s">
        <v>3058</v>
      </c>
      <c r="C19" s="439"/>
      <c r="D19" s="438">
        <f t="shared" si="0"/>
        <v>0</v>
      </c>
    </row>
    <row r="20" spans="1:6" ht="15" x14ac:dyDescent="0.25">
      <c r="A20" s="758"/>
      <c r="B20" s="745">
        <v>1</v>
      </c>
      <c r="C20" s="388" t="s">
        <v>3059</v>
      </c>
      <c r="D20" s="438">
        <f t="shared" si="0"/>
        <v>0</v>
      </c>
      <c r="E20" s="389"/>
    </row>
    <row r="21" spans="1:6" ht="15" x14ac:dyDescent="0.25">
      <c r="A21" s="758"/>
      <c r="B21" s="747"/>
      <c r="C21" s="437" t="s">
        <v>3060</v>
      </c>
      <c r="D21" s="438">
        <f t="shared" si="0"/>
        <v>95</v>
      </c>
      <c r="F21" s="460">
        <v>100</v>
      </c>
    </row>
    <row r="22" spans="1:6" ht="15" x14ac:dyDescent="0.25">
      <c r="A22" s="758"/>
      <c r="B22" s="745">
        <v>2</v>
      </c>
      <c r="C22" s="388" t="s">
        <v>3061</v>
      </c>
      <c r="D22" s="438">
        <f t="shared" si="0"/>
        <v>0</v>
      </c>
      <c r="E22" s="389"/>
    </row>
    <row r="23" spans="1:6" ht="15" x14ac:dyDescent="0.25">
      <c r="A23" s="758"/>
      <c r="B23" s="747"/>
      <c r="C23" s="437" t="s">
        <v>3062</v>
      </c>
      <c r="D23" s="438">
        <f t="shared" si="0"/>
        <v>57</v>
      </c>
      <c r="F23" s="460">
        <v>60</v>
      </c>
    </row>
    <row r="24" spans="1:6" ht="15" x14ac:dyDescent="0.25">
      <c r="A24" s="758"/>
      <c r="B24" s="745">
        <v>3</v>
      </c>
      <c r="C24" s="388" t="s">
        <v>3063</v>
      </c>
      <c r="D24" s="438">
        <f t="shared" si="0"/>
        <v>0</v>
      </c>
      <c r="E24" s="389"/>
    </row>
    <row r="25" spans="1:6" ht="15" x14ac:dyDescent="0.25">
      <c r="A25" s="758"/>
      <c r="B25" s="747"/>
      <c r="C25" s="437" t="s">
        <v>3064</v>
      </c>
      <c r="D25" s="438">
        <f t="shared" si="0"/>
        <v>19</v>
      </c>
      <c r="F25" s="460">
        <v>20</v>
      </c>
    </row>
    <row r="26" spans="1:6" ht="15" x14ac:dyDescent="0.25">
      <c r="A26" s="758"/>
      <c r="B26" s="745">
        <v>4</v>
      </c>
      <c r="C26" s="388" t="s">
        <v>3065</v>
      </c>
      <c r="D26" s="438">
        <f t="shared" si="0"/>
        <v>0</v>
      </c>
      <c r="E26" s="389"/>
    </row>
    <row r="27" spans="1:6" ht="15" x14ac:dyDescent="0.25">
      <c r="A27" s="758"/>
      <c r="B27" s="747"/>
      <c r="C27" s="437" t="s">
        <v>3066</v>
      </c>
      <c r="D27" s="438">
        <f t="shared" si="0"/>
        <v>19</v>
      </c>
      <c r="F27" s="460">
        <v>20</v>
      </c>
    </row>
    <row r="28" spans="1:6" ht="15" x14ac:dyDescent="0.25">
      <c r="A28" s="758"/>
      <c r="B28" s="745">
        <v>5</v>
      </c>
      <c r="C28" s="388" t="s">
        <v>3067</v>
      </c>
      <c r="D28" s="438">
        <f t="shared" si="0"/>
        <v>0</v>
      </c>
      <c r="E28" s="389"/>
    </row>
    <row r="29" spans="1:6" ht="15" x14ac:dyDescent="0.25">
      <c r="A29" s="758"/>
      <c r="B29" s="747"/>
      <c r="C29" s="437" t="s">
        <v>3068</v>
      </c>
      <c r="D29" s="440" t="str">
        <f>F29</f>
        <v>Actual</v>
      </c>
      <c r="F29" s="460" t="s">
        <v>3069</v>
      </c>
    </row>
    <row r="30" spans="1:6" ht="15" x14ac:dyDescent="0.25">
      <c r="A30" s="758"/>
      <c r="B30" s="745">
        <v>6</v>
      </c>
      <c r="C30" s="388" t="s">
        <v>3070</v>
      </c>
      <c r="D30" s="438">
        <f t="shared" si="0"/>
        <v>0</v>
      </c>
      <c r="E30" s="389"/>
    </row>
    <row r="31" spans="1:6" ht="15" x14ac:dyDescent="0.25">
      <c r="A31" s="758"/>
      <c r="B31" s="747"/>
      <c r="C31" s="437" t="s">
        <v>3071</v>
      </c>
      <c r="D31" s="438">
        <f t="shared" si="0"/>
        <v>190</v>
      </c>
      <c r="F31" s="460">
        <v>200</v>
      </c>
    </row>
    <row r="32" spans="1:6" ht="15" x14ac:dyDescent="0.25">
      <c r="A32" s="758"/>
      <c r="B32" s="745">
        <v>7</v>
      </c>
      <c r="C32" s="388" t="s">
        <v>3072</v>
      </c>
      <c r="D32" s="438">
        <f t="shared" si="0"/>
        <v>0</v>
      </c>
      <c r="E32" s="389"/>
    </row>
    <row r="33" spans="1:6" ht="15" x14ac:dyDescent="0.25">
      <c r="A33" s="758"/>
      <c r="B33" s="746"/>
      <c r="C33" s="437" t="s">
        <v>3073</v>
      </c>
      <c r="D33" s="438">
        <f t="shared" si="0"/>
        <v>1805</v>
      </c>
      <c r="F33" s="460">
        <v>1900</v>
      </c>
    </row>
    <row r="34" spans="1:6" ht="15" x14ac:dyDescent="0.25">
      <c r="A34" s="758"/>
      <c r="B34" s="747"/>
      <c r="C34" s="437" t="s">
        <v>3074</v>
      </c>
      <c r="D34" s="438">
        <f t="shared" si="0"/>
        <v>2945</v>
      </c>
      <c r="F34" s="460">
        <v>3100</v>
      </c>
    </row>
    <row r="35" spans="1:6" ht="15" x14ac:dyDescent="0.25">
      <c r="A35" s="758"/>
      <c r="B35" s="745">
        <v>8</v>
      </c>
      <c r="C35" s="388" t="s">
        <v>3075</v>
      </c>
      <c r="D35" s="438">
        <f t="shared" si="0"/>
        <v>0</v>
      </c>
      <c r="E35" s="389"/>
    </row>
    <row r="36" spans="1:6" ht="15" x14ac:dyDescent="0.25">
      <c r="A36" s="758"/>
      <c r="B36" s="746"/>
      <c r="C36" s="437" t="s">
        <v>3076</v>
      </c>
      <c r="D36" s="438">
        <f t="shared" si="0"/>
        <v>427.5</v>
      </c>
      <c r="F36" s="460">
        <v>450</v>
      </c>
    </row>
    <row r="37" spans="1:6" ht="15" x14ac:dyDescent="0.25">
      <c r="A37" s="758"/>
      <c r="B37" s="746"/>
      <c r="C37" s="437" t="s">
        <v>3077</v>
      </c>
      <c r="D37" s="438">
        <f t="shared" si="0"/>
        <v>380</v>
      </c>
      <c r="F37" s="460">
        <v>400</v>
      </c>
    </row>
    <row r="38" spans="1:6" ht="15" x14ac:dyDescent="0.25">
      <c r="A38" s="758"/>
      <c r="B38" s="746"/>
      <c r="C38" s="437" t="s">
        <v>3078</v>
      </c>
      <c r="D38" s="438">
        <f t="shared" si="0"/>
        <v>3515</v>
      </c>
      <c r="F38" s="460">
        <v>3700</v>
      </c>
    </row>
    <row r="39" spans="1:6" ht="15" x14ac:dyDescent="0.25">
      <c r="A39" s="758"/>
      <c r="B39" s="746"/>
      <c r="C39" s="437" t="s">
        <v>3079</v>
      </c>
      <c r="D39" s="438">
        <f t="shared" si="0"/>
        <v>1187.5</v>
      </c>
      <c r="F39" s="460">
        <v>1250</v>
      </c>
    </row>
    <row r="40" spans="1:6" ht="15" x14ac:dyDescent="0.25">
      <c r="A40" s="758"/>
      <c r="B40" s="746"/>
      <c r="C40" s="437" t="s">
        <v>3080</v>
      </c>
      <c r="D40" s="438">
        <f t="shared" si="0"/>
        <v>522.5</v>
      </c>
      <c r="F40" s="460">
        <v>550</v>
      </c>
    </row>
    <row r="41" spans="1:6" ht="15" x14ac:dyDescent="0.25">
      <c r="A41" s="758"/>
      <c r="B41" s="746"/>
      <c r="C41" s="437" t="s">
        <v>3081</v>
      </c>
      <c r="D41" s="438">
        <f t="shared" si="0"/>
        <v>142.5</v>
      </c>
      <c r="F41" s="460">
        <v>150</v>
      </c>
    </row>
    <row r="42" spans="1:6" ht="15" x14ac:dyDescent="0.25">
      <c r="A42" s="758"/>
      <c r="B42" s="746"/>
      <c r="C42" s="437" t="s">
        <v>3082</v>
      </c>
      <c r="D42" s="438">
        <f t="shared" si="0"/>
        <v>760</v>
      </c>
      <c r="F42" s="460">
        <v>800</v>
      </c>
    </row>
    <row r="43" spans="1:6" ht="15" x14ac:dyDescent="0.25">
      <c r="A43" s="758"/>
      <c r="B43" s="746"/>
      <c r="C43" s="437" t="s">
        <v>3083</v>
      </c>
      <c r="D43" s="438">
        <f t="shared" si="0"/>
        <v>21850</v>
      </c>
      <c r="F43" s="460">
        <v>23000</v>
      </c>
    </row>
    <row r="44" spans="1:6" ht="15" x14ac:dyDescent="0.25">
      <c r="A44" s="758"/>
      <c r="B44" s="747"/>
      <c r="C44" s="437" t="s">
        <v>3084</v>
      </c>
      <c r="D44" s="438">
        <f t="shared" si="0"/>
        <v>760</v>
      </c>
      <c r="F44" s="460">
        <v>800</v>
      </c>
    </row>
    <row r="45" spans="1:6" ht="15" x14ac:dyDescent="0.25">
      <c r="A45" s="758"/>
      <c r="B45" s="745">
        <v>9</v>
      </c>
      <c r="C45" s="388" t="s">
        <v>3085</v>
      </c>
      <c r="D45" s="438">
        <f t="shared" si="0"/>
        <v>0</v>
      </c>
      <c r="E45" s="389"/>
    </row>
    <row r="46" spans="1:6" ht="15" x14ac:dyDescent="0.25">
      <c r="A46" s="758"/>
      <c r="B46" s="746"/>
      <c r="C46" s="437" t="s">
        <v>3086</v>
      </c>
      <c r="D46" s="438">
        <f t="shared" si="0"/>
        <v>190</v>
      </c>
      <c r="F46" s="460">
        <v>200</v>
      </c>
    </row>
    <row r="47" spans="1:6" ht="15" x14ac:dyDescent="0.25">
      <c r="A47" s="758"/>
      <c r="B47" s="746"/>
      <c r="C47" s="441" t="s">
        <v>3087</v>
      </c>
      <c r="D47" s="438">
        <f t="shared" si="0"/>
        <v>5890</v>
      </c>
      <c r="E47" s="395"/>
      <c r="F47" s="460">
        <v>6200</v>
      </c>
    </row>
    <row r="48" spans="1:6" ht="15" x14ac:dyDescent="0.25">
      <c r="A48" s="759"/>
      <c r="B48" s="747"/>
      <c r="C48" s="441" t="s">
        <v>3088</v>
      </c>
      <c r="D48" s="438">
        <f t="shared" si="0"/>
        <v>1140</v>
      </c>
      <c r="E48" s="395"/>
      <c r="F48" s="460">
        <v>1200</v>
      </c>
    </row>
    <row r="49" spans="1:6" ht="15" x14ac:dyDescent="0.25">
      <c r="A49" s="760">
        <v>3</v>
      </c>
      <c r="B49" s="428" t="s">
        <v>3089</v>
      </c>
      <c r="C49" s="437"/>
      <c r="D49" s="440">
        <f t="shared" ref="D49:D112" si="1">F49</f>
        <v>0</v>
      </c>
    </row>
    <row r="50" spans="1:6" ht="15" x14ac:dyDescent="0.25">
      <c r="A50" s="761"/>
      <c r="B50" s="745">
        <v>1</v>
      </c>
      <c r="C50" s="388" t="s">
        <v>3090</v>
      </c>
      <c r="D50" s="440">
        <f t="shared" si="1"/>
        <v>0</v>
      </c>
      <c r="E50" s="389"/>
    </row>
    <row r="51" spans="1:6" ht="15" x14ac:dyDescent="0.25">
      <c r="A51" s="761"/>
      <c r="B51" s="746"/>
      <c r="C51" s="437" t="s">
        <v>3091</v>
      </c>
      <c r="D51" s="440" t="str">
        <f t="shared" si="1"/>
        <v>Actual</v>
      </c>
      <c r="F51" s="460" t="s">
        <v>3069</v>
      </c>
    </row>
    <row r="52" spans="1:6" ht="15" x14ac:dyDescent="0.25">
      <c r="A52" s="761"/>
      <c r="B52" s="746"/>
      <c r="C52" s="437" t="s">
        <v>3092</v>
      </c>
      <c r="D52" s="440" t="str">
        <f t="shared" si="1"/>
        <v>Actual</v>
      </c>
      <c r="F52" s="460" t="s">
        <v>3069</v>
      </c>
    </row>
    <row r="53" spans="1:6" ht="15" x14ac:dyDescent="0.25">
      <c r="A53" s="761"/>
      <c r="B53" s="746"/>
      <c r="C53" s="437" t="s">
        <v>3093</v>
      </c>
      <c r="D53" s="440" t="str">
        <f t="shared" si="1"/>
        <v>Actual</v>
      </c>
      <c r="F53" s="460" t="s">
        <v>3069</v>
      </c>
    </row>
    <row r="54" spans="1:6" ht="15" x14ac:dyDescent="0.25">
      <c r="A54" s="761"/>
      <c r="B54" s="746"/>
      <c r="C54" s="437" t="s">
        <v>3094</v>
      </c>
      <c r="D54" s="440" t="str">
        <f t="shared" si="1"/>
        <v>Actual</v>
      </c>
      <c r="F54" s="460" t="s">
        <v>3069</v>
      </c>
    </row>
    <row r="55" spans="1:6" ht="15" x14ac:dyDescent="0.25">
      <c r="A55" s="761"/>
      <c r="B55" s="746"/>
      <c r="C55" s="437" t="s">
        <v>3095</v>
      </c>
      <c r="D55" s="440" t="str">
        <f t="shared" si="1"/>
        <v>Actual</v>
      </c>
      <c r="F55" s="460" t="s">
        <v>3069</v>
      </c>
    </row>
    <row r="56" spans="1:6" ht="15" x14ac:dyDescent="0.25">
      <c r="A56" s="761"/>
      <c r="B56" s="746"/>
      <c r="C56" s="437" t="s">
        <v>3096</v>
      </c>
      <c r="D56" s="440" t="str">
        <f t="shared" si="1"/>
        <v>Actual</v>
      </c>
      <c r="F56" s="460" t="s">
        <v>3069</v>
      </c>
    </row>
    <row r="57" spans="1:6" ht="15" x14ac:dyDescent="0.25">
      <c r="A57" s="761"/>
      <c r="B57" s="746"/>
      <c r="C57" s="437" t="s">
        <v>3097</v>
      </c>
      <c r="D57" s="440" t="str">
        <f t="shared" si="1"/>
        <v>Actual</v>
      </c>
      <c r="F57" s="460" t="s">
        <v>3069</v>
      </c>
    </row>
    <row r="58" spans="1:6" ht="15" x14ac:dyDescent="0.25">
      <c r="A58" s="761"/>
      <c r="B58" s="746"/>
      <c r="C58" s="437" t="s">
        <v>3098</v>
      </c>
      <c r="D58" s="440" t="str">
        <f t="shared" si="1"/>
        <v>Actual</v>
      </c>
      <c r="F58" s="460" t="s">
        <v>3069</v>
      </c>
    </row>
    <row r="59" spans="1:6" ht="15" x14ac:dyDescent="0.25">
      <c r="A59" s="761"/>
      <c r="B59" s="746"/>
      <c r="C59" s="437" t="s">
        <v>3099</v>
      </c>
      <c r="D59" s="440" t="str">
        <f t="shared" si="1"/>
        <v>Actual</v>
      </c>
      <c r="F59" s="460" t="s">
        <v>3069</v>
      </c>
    </row>
    <row r="60" spans="1:6" ht="15" x14ac:dyDescent="0.25">
      <c r="A60" s="761"/>
      <c r="B60" s="746"/>
      <c r="C60" s="437" t="s">
        <v>3100</v>
      </c>
      <c r="D60" s="440" t="str">
        <f t="shared" si="1"/>
        <v>Actual</v>
      </c>
      <c r="F60" s="460" t="s">
        <v>3069</v>
      </c>
    </row>
    <row r="61" spans="1:6" ht="15" x14ac:dyDescent="0.25">
      <c r="A61" s="761"/>
      <c r="B61" s="746"/>
      <c r="C61" s="437" t="s">
        <v>3101</v>
      </c>
      <c r="D61" s="440" t="str">
        <f t="shared" si="1"/>
        <v>Actual</v>
      </c>
      <c r="F61" s="460" t="s">
        <v>3069</v>
      </c>
    </row>
    <row r="62" spans="1:6" ht="15" x14ac:dyDescent="0.25">
      <c r="A62" s="761"/>
      <c r="B62" s="746"/>
      <c r="C62" s="437" t="s">
        <v>3102</v>
      </c>
      <c r="D62" s="440" t="str">
        <f t="shared" si="1"/>
        <v>Actual</v>
      </c>
      <c r="F62" s="460" t="s">
        <v>3069</v>
      </c>
    </row>
    <row r="63" spans="1:6" ht="15" x14ac:dyDescent="0.25">
      <c r="A63" s="761"/>
      <c r="B63" s="746"/>
      <c r="C63" s="437" t="s">
        <v>3103</v>
      </c>
      <c r="D63" s="440" t="str">
        <f t="shared" si="1"/>
        <v>Actual</v>
      </c>
      <c r="F63" s="460" t="s">
        <v>3069</v>
      </c>
    </row>
    <row r="64" spans="1:6" ht="15" x14ac:dyDescent="0.25">
      <c r="A64" s="761"/>
      <c r="B64" s="746"/>
      <c r="C64" s="437" t="s">
        <v>3104</v>
      </c>
      <c r="D64" s="440" t="str">
        <f t="shared" si="1"/>
        <v>Actual</v>
      </c>
      <c r="F64" s="460" t="s">
        <v>3069</v>
      </c>
    </row>
    <row r="65" spans="1:6" ht="15" x14ac:dyDescent="0.25">
      <c r="A65" s="761"/>
      <c r="B65" s="746"/>
      <c r="C65" s="437" t="s">
        <v>3105</v>
      </c>
      <c r="D65" s="440" t="str">
        <f t="shared" si="1"/>
        <v>Actual</v>
      </c>
      <c r="F65" s="460" t="s">
        <v>3069</v>
      </c>
    </row>
    <row r="66" spans="1:6" ht="15" x14ac:dyDescent="0.25">
      <c r="A66" s="761"/>
      <c r="B66" s="746"/>
      <c r="C66" s="437" t="s">
        <v>3106</v>
      </c>
      <c r="D66" s="440" t="str">
        <f t="shared" si="1"/>
        <v>Actual</v>
      </c>
      <c r="F66" s="460" t="s">
        <v>3069</v>
      </c>
    </row>
    <row r="67" spans="1:6" ht="15" x14ac:dyDescent="0.25">
      <c r="A67" s="761"/>
      <c r="B67" s="746"/>
      <c r="C67" s="437" t="s">
        <v>3107</v>
      </c>
      <c r="D67" s="440" t="str">
        <f t="shared" si="1"/>
        <v>Actual</v>
      </c>
      <c r="F67" s="460" t="s">
        <v>3069</v>
      </c>
    </row>
    <row r="68" spans="1:6" ht="15" x14ac:dyDescent="0.25">
      <c r="A68" s="761"/>
      <c r="B68" s="746"/>
      <c r="C68" s="437" t="s">
        <v>3108</v>
      </c>
      <c r="D68" s="440" t="str">
        <f t="shared" si="1"/>
        <v>Actual</v>
      </c>
      <c r="F68" s="460" t="s">
        <v>3069</v>
      </c>
    </row>
    <row r="69" spans="1:6" ht="15" x14ac:dyDescent="0.25">
      <c r="A69" s="761"/>
      <c r="B69" s="746"/>
      <c r="C69" s="437" t="s">
        <v>3109</v>
      </c>
      <c r="D69" s="440" t="str">
        <f t="shared" si="1"/>
        <v>Actual</v>
      </c>
      <c r="F69" s="460" t="s">
        <v>3069</v>
      </c>
    </row>
    <row r="70" spans="1:6" ht="15" x14ac:dyDescent="0.25">
      <c r="A70" s="761"/>
      <c r="B70" s="746"/>
      <c r="C70" s="437" t="s">
        <v>3110</v>
      </c>
      <c r="D70" s="440" t="str">
        <f t="shared" si="1"/>
        <v>Actual</v>
      </c>
      <c r="F70" s="460" t="s">
        <v>3069</v>
      </c>
    </row>
    <row r="71" spans="1:6" ht="15" x14ac:dyDescent="0.25">
      <c r="A71" s="761"/>
      <c r="B71" s="746"/>
      <c r="C71" s="437" t="s">
        <v>3111</v>
      </c>
      <c r="D71" s="440" t="str">
        <f t="shared" si="1"/>
        <v>Actual</v>
      </c>
      <c r="F71" s="460" t="s">
        <v>3069</v>
      </c>
    </row>
    <row r="72" spans="1:6" ht="15" x14ac:dyDescent="0.25">
      <c r="A72" s="761"/>
      <c r="B72" s="746"/>
      <c r="C72" s="437" t="s">
        <v>3112</v>
      </c>
      <c r="D72" s="440" t="str">
        <f t="shared" si="1"/>
        <v>Actual</v>
      </c>
      <c r="F72" s="460" t="s">
        <v>3069</v>
      </c>
    </row>
    <row r="73" spans="1:6" ht="15" x14ac:dyDescent="0.25">
      <c r="A73" s="761"/>
      <c r="B73" s="746"/>
      <c r="C73" s="437" t="s">
        <v>3113</v>
      </c>
      <c r="D73" s="440" t="str">
        <f t="shared" si="1"/>
        <v>Actual</v>
      </c>
      <c r="F73" s="460" t="s">
        <v>3069</v>
      </c>
    </row>
    <row r="74" spans="1:6" ht="15" x14ac:dyDescent="0.25">
      <c r="A74" s="761"/>
      <c r="B74" s="746"/>
      <c r="C74" s="437" t="s">
        <v>3114</v>
      </c>
      <c r="D74" s="440" t="str">
        <f t="shared" si="1"/>
        <v>Actual</v>
      </c>
      <c r="F74" s="460" t="s">
        <v>3069</v>
      </c>
    </row>
    <row r="75" spans="1:6" ht="15" x14ac:dyDescent="0.25">
      <c r="A75" s="761"/>
      <c r="B75" s="746"/>
      <c r="C75" s="437" t="s">
        <v>3115</v>
      </c>
      <c r="D75" s="440" t="str">
        <f t="shared" si="1"/>
        <v>Actual</v>
      </c>
      <c r="F75" s="460" t="s">
        <v>3069</v>
      </c>
    </row>
    <row r="76" spans="1:6" ht="15" x14ac:dyDescent="0.25">
      <c r="A76" s="761"/>
      <c r="B76" s="746"/>
      <c r="C76" s="437" t="s">
        <v>3116</v>
      </c>
      <c r="D76" s="440" t="str">
        <f t="shared" si="1"/>
        <v>Actual</v>
      </c>
      <c r="F76" s="460" t="s">
        <v>3069</v>
      </c>
    </row>
    <row r="77" spans="1:6" ht="15" x14ac:dyDescent="0.25">
      <c r="A77" s="761"/>
      <c r="B77" s="746"/>
      <c r="C77" s="437" t="s">
        <v>3117</v>
      </c>
      <c r="D77" s="440" t="str">
        <f t="shared" si="1"/>
        <v>Actual</v>
      </c>
      <c r="F77" s="460" t="s">
        <v>3069</v>
      </c>
    </row>
    <row r="78" spans="1:6" ht="15" x14ac:dyDescent="0.25">
      <c r="A78" s="761"/>
      <c r="B78" s="746"/>
      <c r="C78" s="437" t="s">
        <v>3118</v>
      </c>
      <c r="D78" s="440" t="str">
        <f t="shared" si="1"/>
        <v>Actual</v>
      </c>
      <c r="F78" s="460" t="s">
        <v>3069</v>
      </c>
    </row>
    <row r="79" spans="1:6" ht="15" x14ac:dyDescent="0.25">
      <c r="A79" s="761"/>
      <c r="B79" s="746"/>
      <c r="C79" s="437" t="s">
        <v>3119</v>
      </c>
      <c r="D79" s="440" t="str">
        <f t="shared" si="1"/>
        <v>Actual</v>
      </c>
      <c r="F79" s="460" t="s">
        <v>3069</v>
      </c>
    </row>
    <row r="80" spans="1:6" ht="15" x14ac:dyDescent="0.25">
      <c r="A80" s="761"/>
      <c r="B80" s="746"/>
      <c r="C80" s="437" t="s">
        <v>3120</v>
      </c>
      <c r="D80" s="440" t="str">
        <f t="shared" si="1"/>
        <v>Actual</v>
      </c>
      <c r="F80" s="460" t="s">
        <v>3069</v>
      </c>
    </row>
    <row r="81" spans="1:6" ht="15" x14ac:dyDescent="0.25">
      <c r="A81" s="761"/>
      <c r="B81" s="746"/>
      <c r="C81" s="437" t="s">
        <v>3121</v>
      </c>
      <c r="D81" s="440" t="str">
        <f t="shared" si="1"/>
        <v>Actual</v>
      </c>
      <c r="F81" s="460" t="s">
        <v>3069</v>
      </c>
    </row>
    <row r="82" spans="1:6" ht="15" x14ac:dyDescent="0.25">
      <c r="A82" s="761"/>
      <c r="B82" s="746"/>
      <c r="C82" s="437" t="s">
        <v>3122</v>
      </c>
      <c r="D82" s="440" t="str">
        <f t="shared" si="1"/>
        <v>Actual</v>
      </c>
      <c r="F82" s="460" t="s">
        <v>3069</v>
      </c>
    </row>
    <row r="83" spans="1:6" ht="15" x14ac:dyDescent="0.25">
      <c r="A83" s="761"/>
      <c r="B83" s="746"/>
      <c r="C83" s="437" t="s">
        <v>3123</v>
      </c>
      <c r="D83" s="440" t="str">
        <f t="shared" si="1"/>
        <v>Actual</v>
      </c>
      <c r="F83" s="460" t="s">
        <v>3069</v>
      </c>
    </row>
    <row r="84" spans="1:6" ht="15" x14ac:dyDescent="0.25">
      <c r="A84" s="761"/>
      <c r="B84" s="746"/>
      <c r="C84" s="437" t="s">
        <v>3124</v>
      </c>
      <c r="D84" s="440" t="str">
        <f t="shared" si="1"/>
        <v>Actual</v>
      </c>
      <c r="F84" s="460" t="s">
        <v>3069</v>
      </c>
    </row>
    <row r="85" spans="1:6" ht="15" x14ac:dyDescent="0.25">
      <c r="A85" s="761"/>
      <c r="B85" s="746"/>
      <c r="C85" s="437" t="s">
        <v>3125</v>
      </c>
      <c r="D85" s="440" t="str">
        <f t="shared" si="1"/>
        <v>Actual</v>
      </c>
      <c r="F85" s="460" t="s">
        <v>3069</v>
      </c>
    </row>
    <row r="86" spans="1:6" ht="15" x14ac:dyDescent="0.25">
      <c r="A86" s="761"/>
      <c r="B86" s="746"/>
      <c r="C86" s="437" t="s">
        <v>3126</v>
      </c>
      <c r="D86" s="440" t="str">
        <f t="shared" si="1"/>
        <v>Actual</v>
      </c>
      <c r="F86" s="460" t="s">
        <v>3069</v>
      </c>
    </row>
    <row r="87" spans="1:6" ht="15" x14ac:dyDescent="0.25">
      <c r="A87" s="761"/>
      <c r="B87" s="746"/>
      <c r="C87" s="437" t="s">
        <v>3127</v>
      </c>
      <c r="D87" s="440" t="str">
        <f t="shared" si="1"/>
        <v>Actual</v>
      </c>
      <c r="F87" s="460" t="s">
        <v>3069</v>
      </c>
    </row>
    <row r="88" spans="1:6" ht="15" x14ac:dyDescent="0.25">
      <c r="A88" s="761"/>
      <c r="B88" s="746"/>
      <c r="C88" s="437" t="s">
        <v>3128</v>
      </c>
      <c r="D88" s="440" t="str">
        <f t="shared" si="1"/>
        <v>Actual</v>
      </c>
      <c r="F88" s="460" t="s">
        <v>3069</v>
      </c>
    </row>
    <row r="89" spans="1:6" ht="15" x14ac:dyDescent="0.25">
      <c r="A89" s="761"/>
      <c r="B89" s="746"/>
      <c r="C89" s="437" t="s">
        <v>3129</v>
      </c>
      <c r="D89" s="440" t="str">
        <f t="shared" si="1"/>
        <v>Actual</v>
      </c>
      <c r="F89" s="460" t="s">
        <v>3069</v>
      </c>
    </row>
    <row r="90" spans="1:6" ht="15" x14ac:dyDescent="0.25">
      <c r="A90" s="761"/>
      <c r="B90" s="746"/>
      <c r="C90" s="437" t="s">
        <v>3130</v>
      </c>
      <c r="D90" s="440" t="str">
        <f t="shared" si="1"/>
        <v>Actual</v>
      </c>
      <c r="F90" s="460" t="s">
        <v>3069</v>
      </c>
    </row>
    <row r="91" spans="1:6" ht="15" x14ac:dyDescent="0.25">
      <c r="A91" s="761"/>
      <c r="B91" s="746"/>
      <c r="C91" s="437" t="s">
        <v>3131</v>
      </c>
      <c r="D91" s="440" t="str">
        <f t="shared" si="1"/>
        <v>Actual</v>
      </c>
      <c r="F91" s="460" t="s">
        <v>3069</v>
      </c>
    </row>
    <row r="92" spans="1:6" ht="15" x14ac:dyDescent="0.25">
      <c r="A92" s="761"/>
      <c r="B92" s="746"/>
      <c r="C92" s="437" t="s">
        <v>3132</v>
      </c>
      <c r="D92" s="440" t="str">
        <f t="shared" si="1"/>
        <v>Actual</v>
      </c>
      <c r="F92" s="460" t="s">
        <v>3069</v>
      </c>
    </row>
    <row r="93" spans="1:6" ht="15" x14ac:dyDescent="0.25">
      <c r="A93" s="761"/>
      <c r="B93" s="746"/>
      <c r="C93" s="437" t="s">
        <v>3133</v>
      </c>
      <c r="D93" s="440" t="str">
        <f t="shared" si="1"/>
        <v>Actual</v>
      </c>
      <c r="F93" s="460" t="s">
        <v>3069</v>
      </c>
    </row>
    <row r="94" spans="1:6" ht="15" x14ac:dyDescent="0.25">
      <c r="A94" s="761"/>
      <c r="B94" s="746"/>
      <c r="C94" s="437" t="s">
        <v>3134</v>
      </c>
      <c r="D94" s="440" t="str">
        <f t="shared" si="1"/>
        <v>Actual</v>
      </c>
      <c r="F94" s="460" t="s">
        <v>3069</v>
      </c>
    </row>
    <row r="95" spans="1:6" ht="15" x14ac:dyDescent="0.25">
      <c r="A95" s="761"/>
      <c r="B95" s="746"/>
      <c r="C95" s="437" t="s">
        <v>3135</v>
      </c>
      <c r="D95" s="440" t="str">
        <f t="shared" si="1"/>
        <v>Actual</v>
      </c>
      <c r="F95" s="460" t="s">
        <v>3069</v>
      </c>
    </row>
    <row r="96" spans="1:6" ht="15" x14ac:dyDescent="0.25">
      <c r="A96" s="761"/>
      <c r="B96" s="746"/>
      <c r="C96" s="437" t="s">
        <v>3136</v>
      </c>
      <c r="D96" s="440" t="str">
        <f t="shared" si="1"/>
        <v>Actual</v>
      </c>
      <c r="F96" s="460" t="s">
        <v>3069</v>
      </c>
    </row>
    <row r="97" spans="1:6" ht="15" x14ac:dyDescent="0.25">
      <c r="A97" s="761"/>
      <c r="B97" s="746"/>
      <c r="C97" s="437" t="s">
        <v>3137</v>
      </c>
      <c r="D97" s="440" t="str">
        <f t="shared" si="1"/>
        <v>Actual</v>
      </c>
      <c r="F97" s="460" t="s">
        <v>3069</v>
      </c>
    </row>
    <row r="98" spans="1:6" ht="15" x14ac:dyDescent="0.25">
      <c r="A98" s="761"/>
      <c r="B98" s="746"/>
      <c r="C98" s="437" t="s">
        <v>3138</v>
      </c>
      <c r="D98" s="440" t="str">
        <f t="shared" si="1"/>
        <v>Actual</v>
      </c>
      <c r="F98" s="460" t="s">
        <v>3069</v>
      </c>
    </row>
    <row r="99" spans="1:6" ht="15" x14ac:dyDescent="0.25">
      <c r="A99" s="761"/>
      <c r="B99" s="746"/>
      <c r="C99" s="437" t="s">
        <v>3139</v>
      </c>
      <c r="D99" s="440" t="str">
        <f t="shared" si="1"/>
        <v>Actual</v>
      </c>
      <c r="F99" s="460" t="s">
        <v>3069</v>
      </c>
    </row>
    <row r="100" spans="1:6" ht="15" x14ac:dyDescent="0.25">
      <c r="A100" s="761"/>
      <c r="B100" s="746"/>
      <c r="C100" s="437" t="s">
        <v>3140</v>
      </c>
      <c r="D100" s="440" t="str">
        <f t="shared" si="1"/>
        <v>Actual</v>
      </c>
      <c r="F100" s="460" t="s">
        <v>3069</v>
      </c>
    </row>
    <row r="101" spans="1:6" ht="15" x14ac:dyDescent="0.25">
      <c r="A101" s="761"/>
      <c r="B101" s="746"/>
      <c r="C101" s="437" t="s">
        <v>3141</v>
      </c>
      <c r="D101" s="440" t="str">
        <f t="shared" si="1"/>
        <v>Actual</v>
      </c>
      <c r="F101" s="460" t="s">
        <v>3069</v>
      </c>
    </row>
    <row r="102" spans="1:6" ht="15" x14ac:dyDescent="0.25">
      <c r="A102" s="761"/>
      <c r="B102" s="746"/>
      <c r="C102" s="437" t="s">
        <v>3142</v>
      </c>
      <c r="D102" s="440" t="str">
        <f t="shared" si="1"/>
        <v>Actual</v>
      </c>
      <c r="F102" s="460" t="s">
        <v>3069</v>
      </c>
    </row>
    <row r="103" spans="1:6" ht="15" x14ac:dyDescent="0.25">
      <c r="A103" s="761"/>
      <c r="B103" s="746"/>
      <c r="C103" s="437" t="s">
        <v>3143</v>
      </c>
      <c r="D103" s="440" t="str">
        <f t="shared" si="1"/>
        <v>Actual</v>
      </c>
      <c r="F103" s="460" t="s">
        <v>3069</v>
      </c>
    </row>
    <row r="104" spans="1:6" ht="15" x14ac:dyDescent="0.25">
      <c r="A104" s="761"/>
      <c r="B104" s="746"/>
      <c r="C104" s="437" t="s">
        <v>3144</v>
      </c>
      <c r="D104" s="440" t="str">
        <f t="shared" si="1"/>
        <v>Actual</v>
      </c>
      <c r="F104" s="460" t="s">
        <v>3069</v>
      </c>
    </row>
    <row r="105" spans="1:6" ht="15" x14ac:dyDescent="0.25">
      <c r="A105" s="761"/>
      <c r="B105" s="746"/>
      <c r="C105" s="437" t="s">
        <v>3145</v>
      </c>
      <c r="D105" s="440" t="str">
        <f t="shared" si="1"/>
        <v>Actual</v>
      </c>
      <c r="F105" s="460" t="s">
        <v>3069</v>
      </c>
    </row>
    <row r="106" spans="1:6" ht="15" x14ac:dyDescent="0.25">
      <c r="A106" s="761"/>
      <c r="B106" s="746"/>
      <c r="C106" s="437" t="s">
        <v>3146</v>
      </c>
      <c r="D106" s="440" t="str">
        <f t="shared" si="1"/>
        <v>Actual</v>
      </c>
      <c r="F106" s="460" t="s">
        <v>3069</v>
      </c>
    </row>
    <row r="107" spans="1:6" ht="15" x14ac:dyDescent="0.25">
      <c r="A107" s="761"/>
      <c r="B107" s="746"/>
      <c r="C107" s="437" t="s">
        <v>3147</v>
      </c>
      <c r="D107" s="440" t="str">
        <f t="shared" si="1"/>
        <v>Actual</v>
      </c>
      <c r="F107" s="460" t="s">
        <v>3069</v>
      </c>
    </row>
    <row r="108" spans="1:6" ht="15" x14ac:dyDescent="0.25">
      <c r="A108" s="761"/>
      <c r="B108" s="746"/>
      <c r="C108" s="437" t="s">
        <v>3148</v>
      </c>
      <c r="D108" s="440" t="str">
        <f t="shared" si="1"/>
        <v>Actual</v>
      </c>
      <c r="F108" s="460" t="s">
        <v>3069</v>
      </c>
    </row>
    <row r="109" spans="1:6" ht="15" x14ac:dyDescent="0.25">
      <c r="A109" s="761"/>
      <c r="B109" s="746"/>
      <c r="C109" s="437" t="s">
        <v>3149</v>
      </c>
      <c r="D109" s="440" t="str">
        <f t="shared" si="1"/>
        <v>Actual</v>
      </c>
      <c r="F109" s="460" t="s">
        <v>3069</v>
      </c>
    </row>
    <row r="110" spans="1:6" ht="15" x14ac:dyDescent="0.25">
      <c r="A110" s="761"/>
      <c r="B110" s="746"/>
      <c r="C110" s="437" t="s">
        <v>3150</v>
      </c>
      <c r="D110" s="440" t="str">
        <f t="shared" si="1"/>
        <v>Actual</v>
      </c>
      <c r="F110" s="460" t="s">
        <v>3069</v>
      </c>
    </row>
    <row r="111" spans="1:6" ht="15" x14ac:dyDescent="0.25">
      <c r="A111" s="762"/>
      <c r="B111" s="747"/>
      <c r="C111" s="437" t="s">
        <v>3151</v>
      </c>
      <c r="D111" s="440" t="str">
        <f t="shared" si="1"/>
        <v>Actual</v>
      </c>
      <c r="F111" s="460" t="s">
        <v>3069</v>
      </c>
    </row>
    <row r="112" spans="1:6" ht="15" x14ac:dyDescent="0.25">
      <c r="A112" s="755">
        <v>4</v>
      </c>
      <c r="B112" s="743" t="s">
        <v>3152</v>
      </c>
      <c r="C112" s="744"/>
      <c r="D112" s="440">
        <f t="shared" si="1"/>
        <v>0</v>
      </c>
      <c r="E112" s="396"/>
    </row>
    <row r="113" spans="1:6" ht="15" x14ac:dyDescent="0.25">
      <c r="A113" s="758"/>
      <c r="B113" s="745">
        <v>1</v>
      </c>
      <c r="C113" s="388" t="s">
        <v>3152</v>
      </c>
      <c r="D113" s="440">
        <f t="shared" ref="D113:D140" si="2">F113</f>
        <v>0</v>
      </c>
      <c r="E113" s="389"/>
    </row>
    <row r="114" spans="1:6" ht="15" x14ac:dyDescent="0.25">
      <c r="A114" s="758"/>
      <c r="B114" s="746"/>
      <c r="C114" s="356" t="s">
        <v>3153</v>
      </c>
      <c r="D114" s="440" t="str">
        <f t="shared" si="2"/>
        <v>Actual</v>
      </c>
      <c r="E114" s="397"/>
      <c r="F114" s="460" t="s">
        <v>3069</v>
      </c>
    </row>
    <row r="115" spans="1:6" ht="15" x14ac:dyDescent="0.25">
      <c r="A115" s="758"/>
      <c r="B115" s="746"/>
      <c r="C115" s="437" t="s">
        <v>3506</v>
      </c>
      <c r="D115" s="440" t="str">
        <f t="shared" si="2"/>
        <v>Actual</v>
      </c>
      <c r="F115" s="460" t="s">
        <v>3069</v>
      </c>
    </row>
    <row r="116" spans="1:6" ht="15" x14ac:dyDescent="0.25">
      <c r="A116" s="758"/>
      <c r="B116" s="746"/>
      <c r="C116" s="437" t="s">
        <v>3507</v>
      </c>
      <c r="D116" s="440" t="str">
        <f t="shared" si="2"/>
        <v>Actual</v>
      </c>
      <c r="F116" s="460" t="s">
        <v>3069</v>
      </c>
    </row>
    <row r="117" spans="1:6" ht="15" x14ac:dyDescent="0.25">
      <c r="A117" s="758"/>
      <c r="B117" s="746"/>
      <c r="C117" s="437" t="s">
        <v>3508</v>
      </c>
      <c r="D117" s="440" t="str">
        <f t="shared" si="2"/>
        <v>Actual</v>
      </c>
      <c r="F117" s="460" t="s">
        <v>3069</v>
      </c>
    </row>
    <row r="118" spans="1:6" ht="15" x14ac:dyDescent="0.25">
      <c r="A118" s="758"/>
      <c r="B118" s="746"/>
      <c r="C118" s="437" t="s">
        <v>3509</v>
      </c>
      <c r="D118" s="440" t="str">
        <f t="shared" si="2"/>
        <v>Actual</v>
      </c>
      <c r="F118" s="460" t="s">
        <v>3069</v>
      </c>
    </row>
    <row r="119" spans="1:6" ht="15" x14ac:dyDescent="0.25">
      <c r="A119" s="758"/>
      <c r="B119" s="746"/>
      <c r="C119" s="356" t="s">
        <v>3510</v>
      </c>
      <c r="D119" s="440" t="str">
        <f t="shared" si="2"/>
        <v>Actual</v>
      </c>
      <c r="E119" s="397"/>
      <c r="F119" s="460" t="s">
        <v>3069</v>
      </c>
    </row>
    <row r="120" spans="1:6" ht="15" x14ac:dyDescent="0.25">
      <c r="A120" s="758"/>
      <c r="B120" s="746"/>
      <c r="C120" s="437" t="s">
        <v>3511</v>
      </c>
      <c r="D120" s="440" t="str">
        <f t="shared" si="2"/>
        <v>Actual</v>
      </c>
      <c r="F120" s="460" t="s">
        <v>3069</v>
      </c>
    </row>
    <row r="121" spans="1:6" ht="15" x14ac:dyDescent="0.25">
      <c r="A121" s="758"/>
      <c r="B121" s="746"/>
      <c r="C121" s="437" t="s">
        <v>3512</v>
      </c>
      <c r="D121" s="440" t="str">
        <f t="shared" si="2"/>
        <v>Actual</v>
      </c>
      <c r="F121" s="460" t="s">
        <v>3069</v>
      </c>
    </row>
    <row r="122" spans="1:6" ht="15" x14ac:dyDescent="0.25">
      <c r="A122" s="758"/>
      <c r="B122" s="746"/>
      <c r="C122" s="437" t="s">
        <v>3513</v>
      </c>
      <c r="D122" s="440" t="str">
        <f t="shared" si="2"/>
        <v>Actual</v>
      </c>
      <c r="F122" s="460" t="s">
        <v>3069</v>
      </c>
    </row>
    <row r="123" spans="1:6" ht="15" x14ac:dyDescent="0.25">
      <c r="A123" s="758"/>
      <c r="B123" s="746"/>
      <c r="C123" s="437" t="s">
        <v>3514</v>
      </c>
      <c r="D123" s="440" t="str">
        <f t="shared" si="2"/>
        <v>Actual</v>
      </c>
      <c r="F123" s="460" t="s">
        <v>3069</v>
      </c>
    </row>
    <row r="124" spans="1:6" ht="15" x14ac:dyDescent="0.25">
      <c r="A124" s="758"/>
      <c r="B124" s="746"/>
      <c r="C124" s="437" t="s">
        <v>3515</v>
      </c>
      <c r="D124" s="440" t="str">
        <f t="shared" si="2"/>
        <v>Actual</v>
      </c>
      <c r="F124" s="460" t="s">
        <v>3069</v>
      </c>
    </row>
    <row r="125" spans="1:6" ht="15" x14ac:dyDescent="0.25">
      <c r="A125" s="758"/>
      <c r="B125" s="746"/>
      <c r="C125" s="437" t="s">
        <v>3516</v>
      </c>
      <c r="D125" s="440" t="str">
        <f t="shared" si="2"/>
        <v>Actual</v>
      </c>
      <c r="F125" s="460" t="s">
        <v>3069</v>
      </c>
    </row>
    <row r="126" spans="1:6" ht="15" x14ac:dyDescent="0.25">
      <c r="A126" s="758"/>
      <c r="B126" s="746"/>
      <c r="C126" s="356" t="s">
        <v>3517</v>
      </c>
      <c r="D126" s="440" t="str">
        <f t="shared" si="2"/>
        <v>Actual</v>
      </c>
      <c r="E126" s="397"/>
      <c r="F126" s="460" t="s">
        <v>3069</v>
      </c>
    </row>
    <row r="127" spans="1:6" ht="15" x14ac:dyDescent="0.25">
      <c r="A127" s="758"/>
      <c r="B127" s="746"/>
      <c r="C127" s="437" t="s">
        <v>3518</v>
      </c>
      <c r="D127" s="440" t="str">
        <f t="shared" si="2"/>
        <v>Actual</v>
      </c>
      <c r="F127" s="460" t="s">
        <v>3069</v>
      </c>
    </row>
    <row r="128" spans="1:6" ht="15" x14ac:dyDescent="0.25">
      <c r="A128" s="758"/>
      <c r="B128" s="746"/>
      <c r="C128" s="437" t="s">
        <v>3519</v>
      </c>
      <c r="D128" s="440" t="str">
        <f t="shared" si="2"/>
        <v>Actual</v>
      </c>
      <c r="F128" s="460" t="s">
        <v>3069</v>
      </c>
    </row>
    <row r="129" spans="1:6" ht="15" x14ac:dyDescent="0.25">
      <c r="A129" s="758"/>
      <c r="B129" s="746"/>
      <c r="C129" s="437" t="s">
        <v>3520</v>
      </c>
      <c r="D129" s="440" t="str">
        <f t="shared" si="2"/>
        <v>Actual</v>
      </c>
      <c r="F129" s="460" t="s">
        <v>3069</v>
      </c>
    </row>
    <row r="130" spans="1:6" ht="15" x14ac:dyDescent="0.25">
      <c r="A130" s="758"/>
      <c r="B130" s="746"/>
      <c r="C130" s="437" t="s">
        <v>3521</v>
      </c>
      <c r="D130" s="440" t="str">
        <f t="shared" si="2"/>
        <v>Actual</v>
      </c>
      <c r="F130" s="460" t="s">
        <v>3069</v>
      </c>
    </row>
    <row r="131" spans="1:6" ht="15" x14ac:dyDescent="0.25">
      <c r="A131" s="758"/>
      <c r="B131" s="746"/>
      <c r="C131" s="437" t="s">
        <v>3522</v>
      </c>
      <c r="D131" s="440" t="str">
        <f t="shared" si="2"/>
        <v>Actual</v>
      </c>
      <c r="F131" s="460" t="s">
        <v>3069</v>
      </c>
    </row>
    <row r="132" spans="1:6" ht="15" x14ac:dyDescent="0.25">
      <c r="A132" s="758"/>
      <c r="B132" s="746"/>
      <c r="C132" s="356" t="s">
        <v>3523</v>
      </c>
      <c r="D132" s="440" t="str">
        <f t="shared" si="2"/>
        <v>Actual</v>
      </c>
      <c r="E132" s="397"/>
      <c r="F132" s="460" t="s">
        <v>3069</v>
      </c>
    </row>
    <row r="133" spans="1:6" ht="15" x14ac:dyDescent="0.25">
      <c r="A133" s="758"/>
      <c r="B133" s="746"/>
      <c r="C133" s="437" t="s">
        <v>3524</v>
      </c>
      <c r="D133" s="440" t="str">
        <f t="shared" si="2"/>
        <v>Actual</v>
      </c>
      <c r="F133" s="460" t="s">
        <v>3069</v>
      </c>
    </row>
    <row r="134" spans="1:6" ht="15" x14ac:dyDescent="0.25">
      <c r="A134" s="758"/>
      <c r="B134" s="746"/>
      <c r="C134" s="437" t="s">
        <v>3525</v>
      </c>
      <c r="D134" s="440" t="str">
        <f t="shared" si="2"/>
        <v>Actual</v>
      </c>
      <c r="F134" s="460" t="s">
        <v>3069</v>
      </c>
    </row>
    <row r="135" spans="1:6" ht="15" x14ac:dyDescent="0.25">
      <c r="A135" s="758"/>
      <c r="B135" s="746"/>
      <c r="C135" s="437" t="s">
        <v>3526</v>
      </c>
      <c r="D135" s="440" t="str">
        <f t="shared" si="2"/>
        <v>Actual</v>
      </c>
      <c r="F135" s="460" t="s">
        <v>3069</v>
      </c>
    </row>
    <row r="136" spans="1:6" ht="15" x14ac:dyDescent="0.25">
      <c r="A136" s="758"/>
      <c r="B136" s="746"/>
      <c r="C136" s="437" t="s">
        <v>3527</v>
      </c>
      <c r="D136" s="440" t="str">
        <f t="shared" si="2"/>
        <v>Actual</v>
      </c>
      <c r="F136" s="460" t="s">
        <v>3069</v>
      </c>
    </row>
    <row r="137" spans="1:6" ht="15" x14ac:dyDescent="0.25">
      <c r="A137" s="758"/>
      <c r="B137" s="746"/>
      <c r="C137" s="437" t="s">
        <v>3528</v>
      </c>
      <c r="D137" s="440" t="str">
        <f t="shared" si="2"/>
        <v>Actual</v>
      </c>
      <c r="F137" s="460" t="s">
        <v>3069</v>
      </c>
    </row>
    <row r="138" spans="1:6" ht="15" x14ac:dyDescent="0.25">
      <c r="A138" s="758"/>
      <c r="B138" s="746"/>
      <c r="C138" s="356" t="s">
        <v>3530</v>
      </c>
      <c r="D138" s="440" t="str">
        <f t="shared" si="2"/>
        <v>Actual</v>
      </c>
      <c r="E138" s="397"/>
      <c r="F138" s="460" t="s">
        <v>3069</v>
      </c>
    </row>
    <row r="139" spans="1:6" ht="15" x14ac:dyDescent="0.25">
      <c r="A139" s="758"/>
      <c r="B139" s="746"/>
      <c r="C139" s="437" t="s">
        <v>3529</v>
      </c>
      <c r="D139" s="440" t="str">
        <f t="shared" si="2"/>
        <v>Actual</v>
      </c>
      <c r="F139" s="460" t="s">
        <v>3069</v>
      </c>
    </row>
    <row r="140" spans="1:6" ht="15" x14ac:dyDescent="0.25">
      <c r="A140" s="758"/>
      <c r="B140" s="746"/>
      <c r="C140" s="437" t="s">
        <v>3531</v>
      </c>
      <c r="D140" s="440" t="str">
        <f t="shared" si="2"/>
        <v>Actual</v>
      </c>
      <c r="F140" s="460" t="s">
        <v>3069</v>
      </c>
    </row>
    <row r="141" spans="1:6" ht="15" x14ac:dyDescent="0.25">
      <c r="A141" s="759"/>
      <c r="B141" s="747"/>
      <c r="C141" s="427"/>
      <c r="D141" s="438">
        <f t="shared" ref="D141:D145" si="3">F141*0.95</f>
        <v>0</v>
      </c>
      <c r="E141" s="396"/>
    </row>
    <row r="142" spans="1:6" ht="15" x14ac:dyDescent="0.25">
      <c r="A142" s="755">
        <v>5</v>
      </c>
      <c r="B142" s="443" t="s">
        <v>3154</v>
      </c>
      <c r="C142" s="388" t="s">
        <v>3155</v>
      </c>
      <c r="D142" s="438">
        <f t="shared" si="3"/>
        <v>0</v>
      </c>
      <c r="E142" s="389"/>
    </row>
    <row r="143" spans="1:6" ht="15" x14ac:dyDescent="0.25">
      <c r="A143" s="756"/>
      <c r="B143" s="745">
        <v>1</v>
      </c>
      <c r="C143" s="442" t="s">
        <v>3156</v>
      </c>
      <c r="D143" s="438">
        <f t="shared" si="3"/>
        <v>380</v>
      </c>
      <c r="F143" s="460">
        <v>400</v>
      </c>
    </row>
    <row r="144" spans="1:6" ht="15" x14ac:dyDescent="0.25">
      <c r="A144" s="756"/>
      <c r="B144" s="746"/>
      <c r="C144" s="442" t="s">
        <v>3157</v>
      </c>
      <c r="D144" s="440" t="str">
        <f>F144</f>
        <v>Actual</v>
      </c>
      <c r="F144" s="460" t="s">
        <v>3069</v>
      </c>
    </row>
    <row r="145" spans="1:6" ht="15" x14ac:dyDescent="0.25">
      <c r="A145" s="756"/>
      <c r="B145" s="747"/>
      <c r="C145" s="442" t="s">
        <v>3532</v>
      </c>
      <c r="D145" s="438">
        <f t="shared" si="3"/>
        <v>104.5</v>
      </c>
      <c r="F145" s="460">
        <v>110</v>
      </c>
    </row>
    <row r="146" spans="1:6" x14ac:dyDescent="0.2">
      <c r="A146" s="757"/>
      <c r="B146" s="444"/>
      <c r="C146" s="439"/>
      <c r="D146" s="439"/>
    </row>
    <row r="147" spans="1:6" x14ac:dyDescent="0.2">
      <c r="C147" s="382"/>
      <c r="D147" s="382"/>
    </row>
    <row r="148" spans="1:6" x14ac:dyDescent="0.2">
      <c r="A148" s="399" t="s">
        <v>3158</v>
      </c>
      <c r="B148" s="400" t="s">
        <v>3159</v>
      </c>
      <c r="C148" s="382"/>
      <c r="D148" s="382"/>
    </row>
    <row r="149" spans="1:6" x14ac:dyDescent="0.2">
      <c r="A149" s="385"/>
      <c r="B149" s="385"/>
    </row>
    <row r="682" spans="1:2" ht="15" x14ac:dyDescent="0.25">
      <c r="A682" s="401"/>
      <c r="B682" s="401"/>
    </row>
  </sheetData>
  <sheetProtection algorithmName="SHA-512" hashValue="ULBjMgZbvbowP4EFKvq+09BaZobJovWX937xJ+b2PmespU8kC8ilRv97AFFwFjFcduuC0qf7VUupOxMf//vZxg==" saltValue="yC4ouq8caya0fwTDF0EP4g==" spinCount="100000" sheet="1" objects="1" scenarios="1"/>
  <mergeCells count="27">
    <mergeCell ref="B143:B145"/>
    <mergeCell ref="A2:D2"/>
    <mergeCell ref="A142:A146"/>
    <mergeCell ref="A19:A48"/>
    <mergeCell ref="B20:B21"/>
    <mergeCell ref="B22:B23"/>
    <mergeCell ref="B24:B25"/>
    <mergeCell ref="B26:B27"/>
    <mergeCell ref="B28:B29"/>
    <mergeCell ref="B30:B31"/>
    <mergeCell ref="B32:B34"/>
    <mergeCell ref="B35:B44"/>
    <mergeCell ref="B45:B48"/>
    <mergeCell ref="A49:A111"/>
    <mergeCell ref="B50:B111"/>
    <mergeCell ref="A112:A141"/>
    <mergeCell ref="B112:C112"/>
    <mergeCell ref="B113:B141"/>
    <mergeCell ref="A4:D4"/>
    <mergeCell ref="B6:C6"/>
    <mergeCell ref="A7:A18"/>
    <mergeCell ref="B7:C7"/>
    <mergeCell ref="B8:B9"/>
    <mergeCell ref="B10:B11"/>
    <mergeCell ref="B12:B13"/>
    <mergeCell ref="B14:B15"/>
    <mergeCell ref="B17:B18"/>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7"/>
  <sheetViews>
    <sheetView workbookViewId="0">
      <selection activeCell="A2" sqref="A2"/>
    </sheetView>
  </sheetViews>
  <sheetFormatPr defaultRowHeight="15" x14ac:dyDescent="0.25"/>
  <cols>
    <col min="1" max="1" width="14.6640625" style="402" customWidth="1"/>
    <col min="2" max="2" width="9.33203125" style="402"/>
    <col min="3" max="3" width="66.33203125" style="331" bestFit="1" customWidth="1"/>
    <col min="4" max="4" width="22.5" style="403" bestFit="1" customWidth="1"/>
    <col min="5" max="5" width="15" style="330" customWidth="1"/>
    <col min="6" max="6" width="9.33203125" style="461"/>
  </cols>
  <sheetData>
    <row r="1" spans="1:6" ht="33.75" customHeight="1" x14ac:dyDescent="0.5">
      <c r="A1" s="734" t="s">
        <v>3503</v>
      </c>
      <c r="B1" s="734"/>
      <c r="C1" s="734"/>
      <c r="D1" s="734"/>
    </row>
    <row r="3" spans="1:6" ht="21" x14ac:dyDescent="0.35">
      <c r="A3" s="735" t="s">
        <v>3160</v>
      </c>
      <c r="B3" s="735"/>
      <c r="C3" s="735" t="s">
        <v>3160</v>
      </c>
      <c r="D3" s="735"/>
    </row>
    <row r="5" spans="1:6" ht="15.75" x14ac:dyDescent="0.2">
      <c r="A5" s="337" t="s">
        <v>2983</v>
      </c>
      <c r="B5" s="732" t="s">
        <v>2982</v>
      </c>
      <c r="C5" s="733"/>
      <c r="D5" s="337" t="s">
        <v>2981</v>
      </c>
      <c r="E5" s="382"/>
      <c r="F5" s="460"/>
    </row>
    <row r="6" spans="1:6" x14ac:dyDescent="0.25">
      <c r="A6" s="404">
        <v>1</v>
      </c>
      <c r="B6" s="768" t="s">
        <v>3161</v>
      </c>
      <c r="C6" s="769"/>
      <c r="D6" s="390"/>
      <c r="E6" s="382"/>
      <c r="F6" s="460"/>
    </row>
    <row r="7" spans="1:6" x14ac:dyDescent="0.25">
      <c r="A7" s="765">
        <v>2</v>
      </c>
      <c r="B7" s="743" t="s">
        <v>3162</v>
      </c>
      <c r="C7" s="744"/>
      <c r="D7" s="390"/>
      <c r="E7" s="382"/>
      <c r="F7" s="460"/>
    </row>
    <row r="8" spans="1:6" x14ac:dyDescent="0.25">
      <c r="A8" s="767"/>
      <c r="B8" s="765">
        <v>1</v>
      </c>
      <c r="C8" s="388" t="s">
        <v>3163</v>
      </c>
      <c r="D8" s="390"/>
      <c r="E8" s="382"/>
      <c r="F8" s="460"/>
    </row>
    <row r="9" spans="1:6" x14ac:dyDescent="0.25">
      <c r="A9" s="767"/>
      <c r="B9" s="766"/>
      <c r="C9" s="387" t="s">
        <v>3164</v>
      </c>
      <c r="D9" s="390">
        <f>F9*0.95</f>
        <v>6460</v>
      </c>
      <c r="E9" s="382"/>
      <c r="F9" s="460">
        <v>6800</v>
      </c>
    </row>
    <row r="10" spans="1:6" x14ac:dyDescent="0.25">
      <c r="A10" s="767"/>
      <c r="B10" s="765">
        <v>2</v>
      </c>
      <c r="C10" s="405" t="s">
        <v>3162</v>
      </c>
      <c r="D10" s="390">
        <f t="shared" ref="D10:D73" si="0">F10*0.95</f>
        <v>0</v>
      </c>
      <c r="E10" s="382"/>
      <c r="F10" s="460"/>
    </row>
    <row r="11" spans="1:6" x14ac:dyDescent="0.25">
      <c r="A11" s="767"/>
      <c r="B11" s="767"/>
      <c r="C11" s="387" t="s">
        <v>3165</v>
      </c>
      <c r="D11" s="390">
        <f t="shared" si="0"/>
        <v>19332.5</v>
      </c>
      <c r="E11" s="382"/>
      <c r="F11" s="460">
        <v>20350</v>
      </c>
    </row>
    <row r="12" spans="1:6" x14ac:dyDescent="0.25">
      <c r="A12" s="767"/>
      <c r="B12" s="766"/>
      <c r="C12" s="387" t="s">
        <v>3166</v>
      </c>
      <c r="D12" s="390">
        <f t="shared" si="0"/>
        <v>17575</v>
      </c>
      <c r="E12" s="382"/>
      <c r="F12" s="460">
        <v>18500</v>
      </c>
    </row>
    <row r="13" spans="1:6" x14ac:dyDescent="0.25">
      <c r="A13" s="767"/>
      <c r="B13" s="760">
        <v>3</v>
      </c>
      <c r="C13" s="405" t="s">
        <v>3167</v>
      </c>
      <c r="D13" s="390">
        <f t="shared" si="0"/>
        <v>0</v>
      </c>
      <c r="E13" s="382"/>
      <c r="F13" s="460"/>
    </row>
    <row r="14" spans="1:6" x14ac:dyDescent="0.25">
      <c r="A14" s="767"/>
      <c r="B14" s="761"/>
      <c r="C14" s="387" t="s">
        <v>3168</v>
      </c>
      <c r="D14" s="390">
        <f t="shared" si="0"/>
        <v>902.5</v>
      </c>
      <c r="E14" s="382"/>
      <c r="F14" s="460">
        <v>950</v>
      </c>
    </row>
    <row r="15" spans="1:6" x14ac:dyDescent="0.25">
      <c r="A15" s="766"/>
      <c r="B15" s="762"/>
      <c r="C15" s="387" t="s">
        <v>3169</v>
      </c>
      <c r="D15" s="390">
        <f t="shared" si="0"/>
        <v>2945</v>
      </c>
      <c r="E15" s="382"/>
      <c r="F15" s="460">
        <v>3100</v>
      </c>
    </row>
    <row r="16" spans="1:6" x14ac:dyDescent="0.25">
      <c r="A16" s="760">
        <v>3</v>
      </c>
      <c r="B16" s="768" t="s">
        <v>3170</v>
      </c>
      <c r="C16" s="769"/>
      <c r="D16" s="390">
        <f t="shared" si="0"/>
        <v>0</v>
      </c>
      <c r="E16" s="382"/>
      <c r="F16" s="460"/>
    </row>
    <row r="17" spans="1:6" x14ac:dyDescent="0.25">
      <c r="A17" s="761"/>
      <c r="B17" s="765">
        <v>1</v>
      </c>
      <c r="C17" s="405" t="s">
        <v>3171</v>
      </c>
      <c r="D17" s="390">
        <f t="shared" si="0"/>
        <v>0</v>
      </c>
      <c r="E17" s="382"/>
      <c r="F17" s="460"/>
    </row>
    <row r="18" spans="1:6" x14ac:dyDescent="0.25">
      <c r="A18" s="761"/>
      <c r="B18" s="767"/>
      <c r="C18" s="387" t="s">
        <v>3172</v>
      </c>
      <c r="D18" s="390">
        <f t="shared" si="0"/>
        <v>30305</v>
      </c>
      <c r="E18" s="382"/>
      <c r="F18" s="460">
        <v>31900</v>
      </c>
    </row>
    <row r="19" spans="1:6" x14ac:dyDescent="0.25">
      <c r="A19" s="761"/>
      <c r="B19" s="767"/>
      <c r="C19" s="387" t="s">
        <v>3173</v>
      </c>
      <c r="D19" s="390">
        <f t="shared" si="0"/>
        <v>2945</v>
      </c>
      <c r="E19" s="382"/>
      <c r="F19" s="460">
        <v>3100</v>
      </c>
    </row>
    <row r="20" spans="1:6" x14ac:dyDescent="0.25">
      <c r="A20" s="761"/>
      <c r="B20" s="767"/>
      <c r="C20" s="387" t="s">
        <v>3174</v>
      </c>
      <c r="D20" s="390">
        <f t="shared" si="0"/>
        <v>32205</v>
      </c>
      <c r="E20" s="382"/>
      <c r="F20" s="460">
        <v>33900</v>
      </c>
    </row>
    <row r="21" spans="1:6" x14ac:dyDescent="0.25">
      <c r="A21" s="761"/>
      <c r="B21" s="767"/>
      <c r="C21" s="387" t="s">
        <v>3175</v>
      </c>
      <c r="D21" s="390">
        <f t="shared" si="0"/>
        <v>22325</v>
      </c>
      <c r="E21" s="382"/>
      <c r="F21" s="460">
        <v>23500</v>
      </c>
    </row>
    <row r="22" spans="1:6" x14ac:dyDescent="0.25">
      <c r="A22" s="761"/>
      <c r="B22" s="767"/>
      <c r="C22" s="387" t="s">
        <v>3176</v>
      </c>
      <c r="D22" s="390">
        <f t="shared" si="0"/>
        <v>49115</v>
      </c>
      <c r="E22" s="382"/>
      <c r="F22" s="460">
        <v>51700</v>
      </c>
    </row>
    <row r="23" spans="1:6" x14ac:dyDescent="0.25">
      <c r="A23" s="761"/>
      <c r="B23" s="767"/>
      <c r="C23" s="387" t="s">
        <v>3177</v>
      </c>
      <c r="D23" s="390">
        <f t="shared" si="0"/>
        <v>78375</v>
      </c>
      <c r="E23" s="382"/>
      <c r="F23" s="460">
        <v>82500</v>
      </c>
    </row>
    <row r="24" spans="1:6" ht="12.75" x14ac:dyDescent="0.2">
      <c r="A24" s="761"/>
      <c r="B24" s="767"/>
      <c r="C24" s="387" t="s">
        <v>3178</v>
      </c>
      <c r="D24" s="406" t="str">
        <f>F24</f>
        <v>As per tariff hospital tariff</v>
      </c>
      <c r="E24" s="382"/>
      <c r="F24" s="460" t="s">
        <v>3179</v>
      </c>
    </row>
    <row r="25" spans="1:6" x14ac:dyDescent="0.25">
      <c r="A25" s="761"/>
      <c r="B25" s="767"/>
      <c r="C25" s="387" t="s">
        <v>3180</v>
      </c>
      <c r="D25" s="390">
        <f t="shared" si="0"/>
        <v>5890</v>
      </c>
      <c r="E25" s="382"/>
      <c r="F25" s="460">
        <v>6200</v>
      </c>
    </row>
    <row r="26" spans="1:6" x14ac:dyDescent="0.25">
      <c r="A26" s="761"/>
      <c r="B26" s="767"/>
      <c r="C26" s="387" t="s">
        <v>3181</v>
      </c>
      <c r="D26" s="390">
        <f t="shared" si="0"/>
        <v>95</v>
      </c>
      <c r="E26" s="382"/>
      <c r="F26" s="460">
        <v>100</v>
      </c>
    </row>
    <row r="27" spans="1:6" x14ac:dyDescent="0.25">
      <c r="A27" s="761"/>
      <c r="B27" s="767"/>
      <c r="C27" s="394" t="s">
        <v>3182</v>
      </c>
      <c r="D27" s="390">
        <f t="shared" si="0"/>
        <v>44412.5</v>
      </c>
      <c r="E27" s="395"/>
      <c r="F27" s="460">
        <v>46750</v>
      </c>
    </row>
    <row r="28" spans="1:6" x14ac:dyDescent="0.25">
      <c r="A28" s="761"/>
      <c r="B28" s="766"/>
      <c r="C28" s="387" t="s">
        <v>3183</v>
      </c>
      <c r="D28" s="390">
        <f t="shared" si="0"/>
        <v>11732.5</v>
      </c>
      <c r="E28" s="382"/>
      <c r="F28" s="460">
        <v>12350</v>
      </c>
    </row>
    <row r="29" spans="1:6" x14ac:dyDescent="0.25">
      <c r="A29" s="761"/>
      <c r="B29" s="765">
        <v>2</v>
      </c>
      <c r="C29" s="405" t="s">
        <v>3184</v>
      </c>
      <c r="D29" s="390">
        <f t="shared" si="0"/>
        <v>0</v>
      </c>
      <c r="E29" s="382"/>
      <c r="F29" s="460"/>
    </row>
    <row r="30" spans="1:6" x14ac:dyDescent="0.25">
      <c r="A30" s="761"/>
      <c r="B30" s="767"/>
      <c r="C30" s="387" t="s">
        <v>3185</v>
      </c>
      <c r="D30" s="390">
        <f t="shared" si="0"/>
        <v>7030</v>
      </c>
      <c r="E30" s="382"/>
      <c r="F30" s="460">
        <v>7400</v>
      </c>
    </row>
    <row r="31" spans="1:6" x14ac:dyDescent="0.25">
      <c r="A31" s="761"/>
      <c r="B31" s="767"/>
      <c r="C31" s="387" t="s">
        <v>2938</v>
      </c>
      <c r="D31" s="390">
        <f t="shared" si="0"/>
        <v>0</v>
      </c>
      <c r="E31" s="382"/>
      <c r="F31" s="460"/>
    </row>
    <row r="32" spans="1:6" x14ac:dyDescent="0.25">
      <c r="A32" s="761"/>
      <c r="B32" s="767"/>
      <c r="C32" s="407" t="s">
        <v>3186</v>
      </c>
      <c r="D32" s="390">
        <f t="shared" si="0"/>
        <v>7030</v>
      </c>
      <c r="E32" s="382"/>
      <c r="F32" s="460">
        <v>7400</v>
      </c>
    </row>
    <row r="33" spans="1:6" x14ac:dyDescent="0.25">
      <c r="A33" s="761"/>
      <c r="B33" s="767"/>
      <c r="C33" s="407" t="s">
        <v>3187</v>
      </c>
      <c r="D33" s="390">
        <f t="shared" si="0"/>
        <v>902.5</v>
      </c>
      <c r="E33" s="382"/>
      <c r="F33" s="460">
        <v>950</v>
      </c>
    </row>
    <row r="34" spans="1:6" x14ac:dyDescent="0.25">
      <c r="A34" s="761"/>
      <c r="B34" s="767"/>
      <c r="C34" s="407" t="s">
        <v>3188</v>
      </c>
      <c r="D34" s="390">
        <f t="shared" si="0"/>
        <v>7030</v>
      </c>
      <c r="E34" s="382"/>
      <c r="F34" s="460">
        <v>7400</v>
      </c>
    </row>
    <row r="35" spans="1:6" x14ac:dyDescent="0.25">
      <c r="A35" s="761"/>
      <c r="B35" s="767"/>
      <c r="C35" s="407" t="s">
        <v>3189</v>
      </c>
      <c r="D35" s="390">
        <f t="shared" si="0"/>
        <v>5747.5</v>
      </c>
      <c r="E35" s="382"/>
      <c r="F35" s="460">
        <v>6050</v>
      </c>
    </row>
    <row r="36" spans="1:6" x14ac:dyDescent="0.25">
      <c r="A36" s="762"/>
      <c r="B36" s="766"/>
      <c r="C36" s="407" t="s">
        <v>3190</v>
      </c>
      <c r="D36" s="390">
        <f t="shared" si="0"/>
        <v>12730</v>
      </c>
      <c r="E36" s="382"/>
      <c r="F36" s="460">
        <v>13400</v>
      </c>
    </row>
    <row r="37" spans="1:6" x14ac:dyDescent="0.25">
      <c r="A37" s="763">
        <v>4</v>
      </c>
      <c r="B37" s="408" t="s">
        <v>3191</v>
      </c>
      <c r="C37" s="409"/>
      <c r="D37" s="390">
        <f t="shared" si="0"/>
        <v>0</v>
      </c>
      <c r="E37" s="410"/>
      <c r="F37" s="460"/>
    </row>
    <row r="38" spans="1:6" x14ac:dyDescent="0.25">
      <c r="A38" s="764"/>
      <c r="B38" s="402">
        <v>1</v>
      </c>
      <c r="C38" s="405" t="s">
        <v>3192</v>
      </c>
      <c r="D38" s="390">
        <f t="shared" si="0"/>
        <v>0</v>
      </c>
      <c r="E38" s="382"/>
      <c r="F38" s="460"/>
    </row>
    <row r="39" spans="1:6" x14ac:dyDescent="0.25">
      <c r="A39" s="763">
        <v>5</v>
      </c>
      <c r="B39" s="408" t="s">
        <v>3193</v>
      </c>
      <c r="C39" s="387"/>
      <c r="D39" s="390">
        <f t="shared" si="0"/>
        <v>0</v>
      </c>
      <c r="E39" s="382"/>
      <c r="F39" s="460"/>
    </row>
    <row r="40" spans="1:6" x14ac:dyDescent="0.25">
      <c r="A40" s="770"/>
      <c r="B40" s="765">
        <v>1</v>
      </c>
      <c r="C40" s="405" t="s">
        <v>3194</v>
      </c>
      <c r="D40" s="390">
        <f t="shared" si="0"/>
        <v>0</v>
      </c>
      <c r="E40" s="382"/>
      <c r="F40" s="460"/>
    </row>
    <row r="41" spans="1:6" x14ac:dyDescent="0.25">
      <c r="A41" s="770"/>
      <c r="B41" s="767"/>
      <c r="C41" s="387" t="s">
        <v>3195</v>
      </c>
      <c r="D41" s="390">
        <f t="shared" si="0"/>
        <v>3515</v>
      </c>
      <c r="E41" s="382"/>
      <c r="F41" s="460">
        <v>3700</v>
      </c>
    </row>
    <row r="42" spans="1:6" x14ac:dyDescent="0.25">
      <c r="A42" s="770"/>
      <c r="B42" s="767"/>
      <c r="C42" s="387" t="s">
        <v>3196</v>
      </c>
      <c r="D42" s="390">
        <f t="shared" si="0"/>
        <v>285</v>
      </c>
      <c r="E42" s="382"/>
      <c r="F42" s="460">
        <v>300</v>
      </c>
    </row>
    <row r="43" spans="1:6" x14ac:dyDescent="0.25">
      <c r="A43" s="770"/>
      <c r="B43" s="767"/>
      <c r="C43" s="387" t="s">
        <v>3197</v>
      </c>
      <c r="D43" s="390">
        <f t="shared" si="0"/>
        <v>19332.5</v>
      </c>
      <c r="E43" s="382"/>
      <c r="F43" s="460">
        <v>20350</v>
      </c>
    </row>
    <row r="44" spans="1:6" x14ac:dyDescent="0.25">
      <c r="A44" s="770"/>
      <c r="B44" s="767"/>
      <c r="C44" s="387" t="s">
        <v>3198</v>
      </c>
      <c r="D44" s="390">
        <f t="shared" si="0"/>
        <v>25602.5</v>
      </c>
      <c r="E44" s="382"/>
      <c r="F44" s="460">
        <v>26950</v>
      </c>
    </row>
    <row r="45" spans="1:6" x14ac:dyDescent="0.25">
      <c r="A45" s="770"/>
      <c r="B45" s="767"/>
      <c r="C45" s="387" t="s">
        <v>3199</v>
      </c>
      <c r="D45" s="390">
        <f t="shared" si="0"/>
        <v>14107.5</v>
      </c>
      <c r="E45" s="382"/>
      <c r="F45" s="460">
        <v>14850</v>
      </c>
    </row>
    <row r="46" spans="1:6" x14ac:dyDescent="0.25">
      <c r="A46" s="770"/>
      <c r="B46" s="767"/>
      <c r="C46" s="387" t="s">
        <v>3200</v>
      </c>
      <c r="D46" s="390">
        <f t="shared" si="0"/>
        <v>23512.5</v>
      </c>
      <c r="E46" s="382"/>
      <c r="F46" s="460">
        <v>24750</v>
      </c>
    </row>
    <row r="47" spans="1:6" x14ac:dyDescent="0.25">
      <c r="A47" s="770"/>
      <c r="B47" s="767"/>
      <c r="C47" s="387" t="s">
        <v>3201</v>
      </c>
      <c r="D47" s="390">
        <f t="shared" si="0"/>
        <v>11732.5</v>
      </c>
      <c r="E47" s="382"/>
      <c r="F47" s="460">
        <v>12350</v>
      </c>
    </row>
    <row r="48" spans="1:6" x14ac:dyDescent="0.25">
      <c r="A48" s="770"/>
      <c r="B48" s="767"/>
      <c r="C48" s="387" t="s">
        <v>3202</v>
      </c>
      <c r="D48" s="390">
        <f t="shared" si="0"/>
        <v>14107.5</v>
      </c>
      <c r="E48" s="382"/>
      <c r="F48" s="460">
        <v>14850</v>
      </c>
    </row>
    <row r="49" spans="1:6" x14ac:dyDescent="0.25">
      <c r="A49" s="770"/>
      <c r="B49" s="767"/>
      <c r="C49" s="387" t="s">
        <v>3203</v>
      </c>
      <c r="D49" s="390">
        <f t="shared" si="0"/>
        <v>9405</v>
      </c>
      <c r="E49" s="382"/>
      <c r="F49" s="460">
        <v>9900</v>
      </c>
    </row>
    <row r="50" spans="1:6" x14ac:dyDescent="0.25">
      <c r="A50" s="770"/>
      <c r="B50" s="767"/>
      <c r="C50" s="387" t="s">
        <v>3204</v>
      </c>
      <c r="D50" s="390">
        <f t="shared" si="0"/>
        <v>18810</v>
      </c>
      <c r="E50" s="382"/>
      <c r="F50" s="460">
        <v>19800</v>
      </c>
    </row>
    <row r="51" spans="1:6" x14ac:dyDescent="0.25">
      <c r="A51" s="770"/>
      <c r="B51" s="767"/>
      <c r="C51" s="387" t="s">
        <v>3205</v>
      </c>
      <c r="D51" s="390">
        <f t="shared" si="0"/>
        <v>18810</v>
      </c>
      <c r="E51" s="382"/>
      <c r="F51" s="460">
        <v>19800</v>
      </c>
    </row>
    <row r="52" spans="1:6" x14ac:dyDescent="0.25">
      <c r="A52" s="770"/>
      <c r="B52" s="767"/>
      <c r="C52" s="387" t="s">
        <v>3206</v>
      </c>
      <c r="D52" s="390">
        <f t="shared" si="0"/>
        <v>16340</v>
      </c>
      <c r="E52" s="382"/>
      <c r="F52" s="460">
        <v>17200</v>
      </c>
    </row>
    <row r="53" spans="1:6" x14ac:dyDescent="0.25">
      <c r="A53" s="770"/>
      <c r="B53" s="767"/>
      <c r="C53" s="387" t="s">
        <v>3207</v>
      </c>
      <c r="D53" s="390">
        <f t="shared" si="0"/>
        <v>20615</v>
      </c>
      <c r="E53" s="382"/>
      <c r="F53" s="460">
        <v>21700</v>
      </c>
    </row>
    <row r="54" spans="1:6" x14ac:dyDescent="0.25">
      <c r="A54" s="770"/>
      <c r="B54" s="767"/>
      <c r="C54" s="387" t="s">
        <v>3208</v>
      </c>
      <c r="D54" s="390">
        <f t="shared" si="0"/>
        <v>3467.5</v>
      </c>
      <c r="E54" s="382"/>
      <c r="F54" s="460">
        <v>3650</v>
      </c>
    </row>
    <row r="55" spans="1:6" x14ac:dyDescent="0.25">
      <c r="A55" s="770"/>
      <c r="B55" s="767"/>
      <c r="C55" s="387" t="s">
        <v>3209</v>
      </c>
      <c r="D55" s="390">
        <f t="shared" si="0"/>
        <v>3467.5</v>
      </c>
      <c r="E55" s="382"/>
      <c r="F55" s="460">
        <v>3650</v>
      </c>
    </row>
    <row r="56" spans="1:6" x14ac:dyDescent="0.25">
      <c r="A56" s="770"/>
      <c r="B56" s="767"/>
      <c r="C56" s="387" t="s">
        <v>3210</v>
      </c>
      <c r="D56" s="390">
        <f t="shared" si="0"/>
        <v>17575</v>
      </c>
      <c r="E56" s="382"/>
      <c r="F56" s="460">
        <v>18500</v>
      </c>
    </row>
    <row r="57" spans="1:6" x14ac:dyDescent="0.25">
      <c r="A57" s="770"/>
      <c r="B57" s="767"/>
      <c r="C57" s="387" t="s">
        <v>3211</v>
      </c>
      <c r="D57" s="390">
        <f t="shared" si="0"/>
        <v>15817.5</v>
      </c>
      <c r="E57" s="382"/>
      <c r="F57" s="460">
        <v>16650</v>
      </c>
    </row>
    <row r="58" spans="1:6" x14ac:dyDescent="0.25">
      <c r="A58" s="770"/>
      <c r="B58" s="767"/>
      <c r="C58" s="387" t="s">
        <v>3212</v>
      </c>
      <c r="D58" s="390">
        <f t="shared" si="0"/>
        <v>17575</v>
      </c>
      <c r="E58" s="382"/>
      <c r="F58" s="460">
        <v>18500</v>
      </c>
    </row>
    <row r="59" spans="1:6" x14ac:dyDescent="0.25">
      <c r="A59" s="770"/>
      <c r="B59" s="767"/>
      <c r="C59" s="387" t="s">
        <v>3213</v>
      </c>
      <c r="D59" s="390">
        <f t="shared" si="0"/>
        <v>15200</v>
      </c>
      <c r="E59" s="382"/>
      <c r="F59" s="460">
        <v>16000</v>
      </c>
    </row>
    <row r="60" spans="1:6" x14ac:dyDescent="0.25">
      <c r="A60" s="770"/>
      <c r="B60" s="767"/>
      <c r="C60" s="387" t="s">
        <v>3214</v>
      </c>
      <c r="D60" s="390">
        <f t="shared" si="0"/>
        <v>14060</v>
      </c>
      <c r="E60" s="382"/>
      <c r="F60" s="460">
        <v>14800</v>
      </c>
    </row>
    <row r="61" spans="1:6" x14ac:dyDescent="0.25">
      <c r="A61" s="770"/>
      <c r="B61" s="767"/>
      <c r="C61" s="387" t="s">
        <v>3215</v>
      </c>
      <c r="D61" s="390">
        <f t="shared" si="0"/>
        <v>17575</v>
      </c>
      <c r="E61" s="382"/>
      <c r="F61" s="460">
        <v>18500</v>
      </c>
    </row>
    <row r="62" spans="1:6" x14ac:dyDescent="0.25">
      <c r="A62" s="770"/>
      <c r="B62" s="767"/>
      <c r="C62" s="387" t="s">
        <v>3216</v>
      </c>
      <c r="D62" s="393" t="str">
        <f>F62</f>
        <v>Actual</v>
      </c>
      <c r="E62" s="382"/>
      <c r="F62" s="460" t="s">
        <v>3069</v>
      </c>
    </row>
    <row r="63" spans="1:6" x14ac:dyDescent="0.25">
      <c r="A63" s="770"/>
      <c r="B63" s="767"/>
      <c r="C63" s="387" t="s">
        <v>3217</v>
      </c>
      <c r="D63" s="393" t="str">
        <f>F63</f>
        <v>Actual</v>
      </c>
      <c r="E63" s="382"/>
      <c r="F63" s="460" t="s">
        <v>3069</v>
      </c>
    </row>
    <row r="64" spans="1:6" x14ac:dyDescent="0.25">
      <c r="A64" s="770"/>
      <c r="B64" s="767"/>
      <c r="C64" s="387" t="s">
        <v>3218</v>
      </c>
      <c r="D64" s="390">
        <f t="shared" si="0"/>
        <v>9405</v>
      </c>
      <c r="E64" s="382"/>
      <c r="F64" s="460">
        <v>9900</v>
      </c>
    </row>
    <row r="65" spans="1:6" x14ac:dyDescent="0.25">
      <c r="A65" s="770"/>
      <c r="B65" s="767"/>
      <c r="C65" s="387" t="s">
        <v>3219</v>
      </c>
      <c r="D65" s="390">
        <f t="shared" si="0"/>
        <v>14060</v>
      </c>
      <c r="E65" s="382"/>
      <c r="F65" s="460">
        <v>14800</v>
      </c>
    </row>
    <row r="66" spans="1:6" x14ac:dyDescent="0.25">
      <c r="A66" s="770"/>
      <c r="B66" s="767"/>
      <c r="C66" s="387" t="s">
        <v>3220</v>
      </c>
      <c r="D66" s="390">
        <f t="shared" si="0"/>
        <v>2090</v>
      </c>
      <c r="E66" s="382"/>
      <c r="F66" s="460">
        <v>2200</v>
      </c>
    </row>
    <row r="67" spans="1:6" x14ac:dyDescent="0.25">
      <c r="A67" s="770"/>
      <c r="B67" s="767"/>
      <c r="C67" s="387" t="s">
        <v>3221</v>
      </c>
      <c r="D67" s="390">
        <f t="shared" si="0"/>
        <v>41800</v>
      </c>
      <c r="E67" s="382"/>
      <c r="F67" s="460">
        <v>44000</v>
      </c>
    </row>
    <row r="68" spans="1:6" x14ac:dyDescent="0.25">
      <c r="A68" s="770"/>
      <c r="B68" s="767"/>
      <c r="C68" s="387" t="s">
        <v>3222</v>
      </c>
      <c r="D68" s="390">
        <f t="shared" si="0"/>
        <v>9405</v>
      </c>
      <c r="E68" s="382"/>
      <c r="F68" s="460">
        <v>9900</v>
      </c>
    </row>
    <row r="69" spans="1:6" x14ac:dyDescent="0.25">
      <c r="A69" s="770"/>
      <c r="B69" s="767"/>
      <c r="C69" s="387" t="s">
        <v>3223</v>
      </c>
      <c r="D69" s="390">
        <f t="shared" si="0"/>
        <v>12350</v>
      </c>
      <c r="E69" s="382"/>
      <c r="F69" s="460">
        <v>13000</v>
      </c>
    </row>
    <row r="70" spans="1:6" x14ac:dyDescent="0.25">
      <c r="A70" s="770"/>
      <c r="B70" s="767"/>
      <c r="C70" s="387" t="s">
        <v>3224</v>
      </c>
      <c r="D70" s="390">
        <f t="shared" si="0"/>
        <v>9405</v>
      </c>
      <c r="E70" s="382"/>
      <c r="F70" s="460">
        <v>9900</v>
      </c>
    </row>
    <row r="71" spans="1:6" x14ac:dyDescent="0.25">
      <c r="A71" s="770"/>
      <c r="B71" s="767"/>
      <c r="C71" s="387" t="s">
        <v>3225</v>
      </c>
      <c r="D71" s="390">
        <f t="shared" si="0"/>
        <v>3515</v>
      </c>
      <c r="E71" s="382"/>
      <c r="F71" s="460">
        <v>3700</v>
      </c>
    </row>
    <row r="72" spans="1:6" x14ac:dyDescent="0.25">
      <c r="A72" s="770"/>
      <c r="B72" s="767"/>
      <c r="C72" s="387" t="s">
        <v>3226</v>
      </c>
      <c r="D72" s="390">
        <f t="shared" si="0"/>
        <v>7030</v>
      </c>
      <c r="E72" s="382"/>
      <c r="F72" s="460">
        <v>7400</v>
      </c>
    </row>
    <row r="73" spans="1:6" x14ac:dyDescent="0.25">
      <c r="A73" s="770"/>
      <c r="B73" s="767"/>
      <c r="C73" s="387" t="s">
        <v>3227</v>
      </c>
      <c r="D73" s="390">
        <f t="shared" si="0"/>
        <v>31635</v>
      </c>
      <c r="E73" s="382"/>
      <c r="F73" s="460">
        <v>33300</v>
      </c>
    </row>
    <row r="74" spans="1:6" x14ac:dyDescent="0.25">
      <c r="A74" s="770"/>
      <c r="B74" s="767"/>
      <c r="C74" s="387" t="s">
        <v>3228</v>
      </c>
      <c r="D74" s="390">
        <f t="shared" ref="D74:D134" si="1">F74*0.95</f>
        <v>4132.5</v>
      </c>
      <c r="E74" s="382"/>
      <c r="F74" s="460">
        <v>4350</v>
      </c>
    </row>
    <row r="75" spans="1:6" x14ac:dyDescent="0.25">
      <c r="A75" s="770"/>
      <c r="B75" s="767"/>
      <c r="C75" s="387" t="s">
        <v>3229</v>
      </c>
      <c r="D75" s="390">
        <f t="shared" si="1"/>
        <v>18810</v>
      </c>
      <c r="E75" s="382"/>
      <c r="F75" s="460">
        <v>19800</v>
      </c>
    </row>
    <row r="76" spans="1:6" x14ac:dyDescent="0.25">
      <c r="A76" s="770"/>
      <c r="B76" s="767"/>
      <c r="C76" s="387" t="s">
        <v>3230</v>
      </c>
      <c r="D76" s="390">
        <f t="shared" si="1"/>
        <v>16435</v>
      </c>
      <c r="E76" s="382"/>
      <c r="F76" s="460">
        <v>17300</v>
      </c>
    </row>
    <row r="77" spans="1:6" x14ac:dyDescent="0.25">
      <c r="A77" s="770"/>
      <c r="B77" s="767"/>
      <c r="C77" s="387" t="s">
        <v>3231</v>
      </c>
      <c r="D77" s="390">
        <f t="shared" si="1"/>
        <v>28120</v>
      </c>
      <c r="E77" s="382"/>
      <c r="F77" s="460">
        <v>29600</v>
      </c>
    </row>
    <row r="78" spans="1:6" x14ac:dyDescent="0.25">
      <c r="A78" s="770"/>
      <c r="B78" s="767"/>
      <c r="C78" s="387" t="s">
        <v>3232</v>
      </c>
      <c r="D78" s="390">
        <f t="shared" si="1"/>
        <v>20900</v>
      </c>
      <c r="E78" s="382"/>
      <c r="F78" s="460">
        <v>22000</v>
      </c>
    </row>
    <row r="79" spans="1:6" x14ac:dyDescent="0.25">
      <c r="A79" s="770"/>
      <c r="B79" s="767"/>
      <c r="C79" s="387" t="s">
        <v>3233</v>
      </c>
      <c r="D79" s="390">
        <f t="shared" si="1"/>
        <v>28120</v>
      </c>
      <c r="E79" s="382"/>
      <c r="F79" s="460">
        <v>29600</v>
      </c>
    </row>
    <row r="80" spans="1:6" x14ac:dyDescent="0.25">
      <c r="A80" s="770"/>
      <c r="B80" s="767"/>
      <c r="C80" s="387" t="s">
        <v>3234</v>
      </c>
      <c r="D80" s="390">
        <f t="shared" si="1"/>
        <v>20900</v>
      </c>
      <c r="E80" s="382"/>
      <c r="F80" s="460">
        <v>22000</v>
      </c>
    </row>
    <row r="81" spans="1:6" x14ac:dyDescent="0.25">
      <c r="A81" s="770"/>
      <c r="B81" s="767"/>
      <c r="C81" s="387" t="s">
        <v>3235</v>
      </c>
      <c r="D81" s="390">
        <f t="shared" si="1"/>
        <v>16435</v>
      </c>
      <c r="E81" s="382"/>
      <c r="F81" s="460">
        <v>17300</v>
      </c>
    </row>
    <row r="82" spans="1:6" x14ac:dyDescent="0.25">
      <c r="A82" s="770"/>
      <c r="B82" s="767"/>
      <c r="C82" s="387" t="s">
        <v>3236</v>
      </c>
      <c r="D82" s="390">
        <f t="shared" si="1"/>
        <v>7030</v>
      </c>
      <c r="E82" s="382"/>
      <c r="F82" s="460">
        <v>7400</v>
      </c>
    </row>
    <row r="83" spans="1:6" x14ac:dyDescent="0.25">
      <c r="A83" s="770"/>
      <c r="B83" s="767"/>
      <c r="C83" s="387" t="s">
        <v>3237</v>
      </c>
      <c r="D83" s="390">
        <f t="shared" si="1"/>
        <v>9357.5</v>
      </c>
      <c r="E83" s="382"/>
      <c r="F83" s="460">
        <v>9850</v>
      </c>
    </row>
    <row r="84" spans="1:6" x14ac:dyDescent="0.25">
      <c r="A84" s="770"/>
      <c r="B84" s="767"/>
      <c r="C84" s="387" t="s">
        <v>3238</v>
      </c>
      <c r="D84" s="393" t="str">
        <f>F84</f>
        <v>Actual</v>
      </c>
      <c r="E84" s="382"/>
      <c r="F84" s="460" t="s">
        <v>3069</v>
      </c>
    </row>
    <row r="85" spans="1:6" x14ac:dyDescent="0.25">
      <c r="A85" s="770"/>
      <c r="B85" s="767"/>
      <c r="C85" s="387" t="s">
        <v>3239</v>
      </c>
      <c r="D85" s="390">
        <f t="shared" si="1"/>
        <v>19855</v>
      </c>
      <c r="E85" s="382"/>
      <c r="F85" s="460">
        <v>20900</v>
      </c>
    </row>
    <row r="86" spans="1:6" x14ac:dyDescent="0.25">
      <c r="A86" s="770"/>
      <c r="B86" s="767"/>
      <c r="C86" s="387" t="s">
        <v>3240</v>
      </c>
      <c r="D86" s="390">
        <f t="shared" si="1"/>
        <v>10450</v>
      </c>
      <c r="E86" s="382"/>
      <c r="F86" s="460">
        <v>11000</v>
      </c>
    </row>
    <row r="87" spans="1:6" x14ac:dyDescent="0.25">
      <c r="A87" s="770"/>
      <c r="B87" s="767"/>
      <c r="C87" s="387" t="s">
        <v>3241</v>
      </c>
      <c r="D87" s="390">
        <f t="shared" si="1"/>
        <v>30305</v>
      </c>
      <c r="E87" s="382"/>
      <c r="F87" s="460">
        <v>31900</v>
      </c>
    </row>
    <row r="88" spans="1:6" x14ac:dyDescent="0.25">
      <c r="A88" s="770"/>
      <c r="B88" s="767"/>
      <c r="C88" s="387" t="s">
        <v>3242</v>
      </c>
      <c r="D88" s="390">
        <f t="shared" si="1"/>
        <v>28072.5</v>
      </c>
      <c r="E88" s="382"/>
      <c r="F88" s="460">
        <v>29550</v>
      </c>
    </row>
    <row r="89" spans="1:6" x14ac:dyDescent="0.25">
      <c r="A89" s="770"/>
      <c r="B89" s="767"/>
      <c r="C89" s="387" t="s">
        <v>3243</v>
      </c>
      <c r="D89" s="393" t="str">
        <f>F89</f>
        <v>25300+Actual</v>
      </c>
      <c r="E89" s="382"/>
      <c r="F89" s="460" t="s">
        <v>3244</v>
      </c>
    </row>
    <row r="90" spans="1:6" x14ac:dyDescent="0.25">
      <c r="A90" s="770"/>
      <c r="B90" s="767"/>
      <c r="C90" s="387" t="s">
        <v>3245</v>
      </c>
      <c r="D90" s="390">
        <f t="shared" si="1"/>
        <v>14060</v>
      </c>
      <c r="E90" s="382"/>
      <c r="F90" s="460">
        <v>14800</v>
      </c>
    </row>
    <row r="91" spans="1:6" x14ac:dyDescent="0.25">
      <c r="A91" s="770"/>
      <c r="B91" s="767"/>
      <c r="C91" s="387" t="s">
        <v>3246</v>
      </c>
      <c r="D91" s="390">
        <f t="shared" si="1"/>
        <v>3515</v>
      </c>
      <c r="E91" s="382"/>
      <c r="F91" s="460">
        <v>3700</v>
      </c>
    </row>
    <row r="92" spans="1:6" x14ac:dyDescent="0.25">
      <c r="A92" s="770"/>
      <c r="B92" s="767"/>
      <c r="C92" s="387" t="s">
        <v>3247</v>
      </c>
      <c r="D92" s="393" t="str">
        <f>F92</f>
        <v>3650+Actual</v>
      </c>
      <c r="E92" s="382"/>
      <c r="F92" s="460" t="s">
        <v>3248</v>
      </c>
    </row>
    <row r="93" spans="1:6" x14ac:dyDescent="0.25">
      <c r="A93" s="770"/>
      <c r="B93" s="767"/>
      <c r="C93" s="387" t="s">
        <v>3249</v>
      </c>
      <c r="D93" s="390">
        <f t="shared" si="1"/>
        <v>9357.5</v>
      </c>
      <c r="E93" s="382"/>
      <c r="F93" s="460">
        <v>9850</v>
      </c>
    </row>
    <row r="94" spans="1:6" x14ac:dyDescent="0.25">
      <c r="A94" s="770"/>
      <c r="B94" s="767"/>
      <c r="C94" s="387" t="s">
        <v>3250</v>
      </c>
      <c r="D94" s="390">
        <f t="shared" si="1"/>
        <v>28025</v>
      </c>
      <c r="E94" s="382"/>
      <c r="F94" s="460">
        <v>29500</v>
      </c>
    </row>
    <row r="95" spans="1:6" x14ac:dyDescent="0.25">
      <c r="A95" s="770"/>
      <c r="B95" s="767"/>
      <c r="C95" s="387" t="s">
        <v>3251</v>
      </c>
      <c r="D95" s="390">
        <f t="shared" si="1"/>
        <v>25840</v>
      </c>
      <c r="E95" s="382"/>
      <c r="F95" s="460">
        <v>27200</v>
      </c>
    </row>
    <row r="96" spans="1:6" x14ac:dyDescent="0.25">
      <c r="A96" s="770"/>
      <c r="B96" s="767"/>
      <c r="C96" s="387" t="s">
        <v>3252</v>
      </c>
      <c r="D96" s="390">
        <f t="shared" si="1"/>
        <v>17575</v>
      </c>
      <c r="E96" s="382"/>
      <c r="F96" s="460">
        <v>18500</v>
      </c>
    </row>
    <row r="97" spans="1:6" x14ac:dyDescent="0.25">
      <c r="A97" s="770"/>
      <c r="B97" s="767"/>
      <c r="C97" s="387" t="s">
        <v>3253</v>
      </c>
      <c r="D97" s="390">
        <f t="shared" si="1"/>
        <v>25840</v>
      </c>
      <c r="E97" s="382"/>
      <c r="F97" s="460">
        <v>27200</v>
      </c>
    </row>
    <row r="98" spans="1:6" x14ac:dyDescent="0.25">
      <c r="A98" s="770"/>
      <c r="B98" s="767"/>
      <c r="C98" s="387" t="s">
        <v>3254</v>
      </c>
      <c r="D98" s="390">
        <f t="shared" si="1"/>
        <v>35150</v>
      </c>
      <c r="E98" s="382"/>
      <c r="F98" s="460">
        <v>37000</v>
      </c>
    </row>
    <row r="99" spans="1:6" x14ac:dyDescent="0.25">
      <c r="A99" s="770"/>
      <c r="B99" s="767"/>
      <c r="C99" s="387" t="s">
        <v>3255</v>
      </c>
      <c r="D99" s="390">
        <f t="shared" si="1"/>
        <v>2945</v>
      </c>
      <c r="E99" s="382"/>
      <c r="F99" s="460">
        <v>3100</v>
      </c>
    </row>
    <row r="100" spans="1:6" x14ac:dyDescent="0.25">
      <c r="A100" s="770"/>
      <c r="B100" s="767"/>
      <c r="C100" s="387" t="s">
        <v>3256</v>
      </c>
      <c r="D100" s="390">
        <f t="shared" si="1"/>
        <v>17575</v>
      </c>
      <c r="E100" s="382"/>
      <c r="F100" s="460">
        <v>18500</v>
      </c>
    </row>
    <row r="101" spans="1:6" x14ac:dyDescent="0.25">
      <c r="A101" s="770"/>
      <c r="B101" s="767"/>
      <c r="C101" s="387" t="s">
        <v>3257</v>
      </c>
      <c r="D101" s="390">
        <f t="shared" si="1"/>
        <v>12872.5</v>
      </c>
      <c r="E101" s="382"/>
      <c r="F101" s="460">
        <v>13550</v>
      </c>
    </row>
    <row r="102" spans="1:6" x14ac:dyDescent="0.25">
      <c r="A102" s="770"/>
      <c r="B102" s="767"/>
      <c r="C102" s="387" t="s">
        <v>3258</v>
      </c>
      <c r="D102" s="390">
        <f t="shared" si="1"/>
        <v>7030</v>
      </c>
      <c r="E102" s="382"/>
      <c r="F102" s="460">
        <v>7400</v>
      </c>
    </row>
    <row r="103" spans="1:6" x14ac:dyDescent="0.25">
      <c r="A103" s="770"/>
      <c r="B103" s="767"/>
      <c r="C103" s="387" t="s">
        <v>3259</v>
      </c>
      <c r="D103" s="390">
        <f t="shared" si="1"/>
        <v>9357.5</v>
      </c>
      <c r="E103" s="382"/>
      <c r="F103" s="460">
        <v>9850</v>
      </c>
    </row>
    <row r="104" spans="1:6" x14ac:dyDescent="0.25">
      <c r="A104" s="770"/>
      <c r="B104" s="767"/>
      <c r="C104" s="387" t="s">
        <v>3260</v>
      </c>
      <c r="D104" s="390">
        <f t="shared" si="1"/>
        <v>7030</v>
      </c>
      <c r="E104" s="382"/>
      <c r="F104" s="460">
        <v>7400</v>
      </c>
    </row>
    <row r="105" spans="1:6" x14ac:dyDescent="0.25">
      <c r="A105" s="770"/>
      <c r="B105" s="767"/>
      <c r="C105" s="387" t="s">
        <v>3261</v>
      </c>
      <c r="D105" s="390">
        <f t="shared" si="1"/>
        <v>26125</v>
      </c>
      <c r="E105" s="382"/>
      <c r="F105" s="460">
        <v>27500</v>
      </c>
    </row>
    <row r="106" spans="1:6" x14ac:dyDescent="0.25">
      <c r="A106" s="770"/>
      <c r="B106" s="767"/>
      <c r="C106" s="387" t="s">
        <v>3262</v>
      </c>
      <c r="D106" s="390">
        <f t="shared" si="1"/>
        <v>26125</v>
      </c>
      <c r="E106" s="382"/>
      <c r="F106" s="460">
        <v>27500</v>
      </c>
    </row>
    <row r="107" spans="1:6" x14ac:dyDescent="0.25">
      <c r="A107" s="770"/>
      <c r="B107" s="765">
        <v>2</v>
      </c>
      <c r="C107" s="405" t="s">
        <v>3263</v>
      </c>
      <c r="D107" s="390">
        <f t="shared" si="1"/>
        <v>0</v>
      </c>
      <c r="E107" s="382"/>
      <c r="F107" s="460"/>
    </row>
    <row r="108" spans="1:6" x14ac:dyDescent="0.25">
      <c r="A108" s="770"/>
      <c r="B108" s="767"/>
      <c r="C108" s="387" t="s">
        <v>3264</v>
      </c>
      <c r="D108" s="390">
        <f t="shared" si="1"/>
        <v>16435</v>
      </c>
      <c r="E108" s="382"/>
      <c r="F108" s="460">
        <v>17300</v>
      </c>
    </row>
    <row r="109" spans="1:6" x14ac:dyDescent="0.25">
      <c r="A109" s="770"/>
      <c r="B109" s="767"/>
      <c r="C109" s="387" t="s">
        <v>3265</v>
      </c>
      <c r="D109" s="390">
        <f t="shared" si="1"/>
        <v>18715</v>
      </c>
      <c r="E109" s="382"/>
      <c r="F109" s="460">
        <v>19700</v>
      </c>
    </row>
    <row r="110" spans="1:6" x14ac:dyDescent="0.25">
      <c r="A110" s="770"/>
      <c r="B110" s="767"/>
      <c r="C110" s="387" t="s">
        <v>3266</v>
      </c>
      <c r="D110" s="390">
        <f t="shared" si="1"/>
        <v>7030</v>
      </c>
      <c r="E110" s="382"/>
      <c r="F110" s="460">
        <v>7400</v>
      </c>
    </row>
    <row r="111" spans="1:6" x14ac:dyDescent="0.25">
      <c r="A111" s="770"/>
      <c r="B111" s="767"/>
      <c r="C111" s="387" t="s">
        <v>3267</v>
      </c>
      <c r="D111" s="390">
        <f t="shared" si="1"/>
        <v>1140</v>
      </c>
      <c r="E111" s="382"/>
      <c r="F111" s="460">
        <v>1200</v>
      </c>
    </row>
    <row r="112" spans="1:6" x14ac:dyDescent="0.25">
      <c r="A112" s="770"/>
      <c r="B112" s="767"/>
      <c r="C112" s="387" t="s">
        <v>3268</v>
      </c>
      <c r="D112" s="390">
        <f t="shared" si="1"/>
        <v>6460</v>
      </c>
      <c r="E112" s="382"/>
      <c r="F112" s="460">
        <v>6800</v>
      </c>
    </row>
    <row r="113" spans="1:6" x14ac:dyDescent="0.25">
      <c r="A113" s="770"/>
      <c r="B113" s="767"/>
      <c r="C113" s="387" t="s">
        <v>3269</v>
      </c>
      <c r="D113" s="390">
        <f t="shared" si="1"/>
        <v>5272.5</v>
      </c>
      <c r="E113" s="382"/>
      <c r="F113" s="460">
        <v>5550</v>
      </c>
    </row>
    <row r="114" spans="1:6" x14ac:dyDescent="0.25">
      <c r="A114" s="770"/>
      <c r="B114" s="767"/>
      <c r="C114" s="387" t="s">
        <v>3270</v>
      </c>
      <c r="D114" s="390">
        <f t="shared" si="1"/>
        <v>7030</v>
      </c>
      <c r="E114" s="382"/>
      <c r="F114" s="460">
        <v>7400</v>
      </c>
    </row>
    <row r="115" spans="1:6" x14ac:dyDescent="0.25">
      <c r="A115" s="770"/>
      <c r="B115" s="767"/>
      <c r="C115" s="387" t="s">
        <v>3271</v>
      </c>
      <c r="D115" s="390">
        <f t="shared" si="1"/>
        <v>712.5</v>
      </c>
      <c r="E115" s="382"/>
      <c r="F115" s="460">
        <v>750</v>
      </c>
    </row>
    <row r="116" spans="1:6" x14ac:dyDescent="0.25">
      <c r="A116" s="770"/>
      <c r="B116" s="767"/>
      <c r="C116" s="387" t="s">
        <v>3272</v>
      </c>
      <c r="D116" s="390">
        <f t="shared" si="1"/>
        <v>4085</v>
      </c>
      <c r="E116" s="382"/>
      <c r="F116" s="460">
        <v>4300</v>
      </c>
    </row>
    <row r="117" spans="1:6" x14ac:dyDescent="0.25">
      <c r="A117" s="764"/>
      <c r="B117" s="766"/>
      <c r="C117" s="387" t="s">
        <v>3273</v>
      </c>
      <c r="D117" s="390">
        <f t="shared" si="1"/>
        <v>17575</v>
      </c>
      <c r="E117" s="382"/>
      <c r="F117" s="460">
        <v>18500</v>
      </c>
    </row>
    <row r="118" spans="1:6" x14ac:dyDescent="0.25">
      <c r="A118" s="763">
        <v>6</v>
      </c>
      <c r="B118" s="408" t="s">
        <v>3274</v>
      </c>
      <c r="C118" s="387"/>
      <c r="D118" s="390">
        <f t="shared" si="1"/>
        <v>0</v>
      </c>
      <c r="E118" s="382"/>
      <c r="F118" s="460"/>
    </row>
    <row r="119" spans="1:6" x14ac:dyDescent="0.25">
      <c r="A119" s="770"/>
      <c r="B119" s="765">
        <v>1</v>
      </c>
      <c r="C119" s="405" t="s">
        <v>3275</v>
      </c>
      <c r="D119" s="390">
        <f t="shared" si="1"/>
        <v>0</v>
      </c>
      <c r="E119" s="382"/>
      <c r="F119" s="460"/>
    </row>
    <row r="120" spans="1:6" x14ac:dyDescent="0.25">
      <c r="A120" s="770"/>
      <c r="B120" s="766"/>
      <c r="C120" s="387" t="s">
        <v>3276</v>
      </c>
      <c r="D120" s="390">
        <f t="shared" si="1"/>
        <v>2375</v>
      </c>
      <c r="E120" s="382"/>
      <c r="F120" s="460">
        <v>2500</v>
      </c>
    </row>
    <row r="121" spans="1:6" x14ac:dyDescent="0.25">
      <c r="A121" s="770"/>
      <c r="B121" s="765">
        <v>2</v>
      </c>
      <c r="C121" s="405" t="s">
        <v>3277</v>
      </c>
      <c r="D121" s="390">
        <f t="shared" si="1"/>
        <v>0</v>
      </c>
      <c r="E121" s="382"/>
      <c r="F121" s="460"/>
    </row>
    <row r="122" spans="1:6" x14ac:dyDescent="0.25">
      <c r="A122" s="770"/>
      <c r="B122" s="767"/>
      <c r="C122" s="387" t="s">
        <v>3278</v>
      </c>
      <c r="D122" s="390">
        <f t="shared" si="1"/>
        <v>1757.5</v>
      </c>
      <c r="E122" s="382"/>
      <c r="F122" s="460">
        <v>1850</v>
      </c>
    </row>
    <row r="123" spans="1:6" x14ac:dyDescent="0.25">
      <c r="A123" s="770"/>
      <c r="B123" s="766"/>
      <c r="C123" s="387" t="s">
        <v>3279</v>
      </c>
      <c r="D123" s="390">
        <f t="shared" si="1"/>
        <v>2945</v>
      </c>
      <c r="E123" s="382"/>
      <c r="F123" s="460">
        <v>3100</v>
      </c>
    </row>
    <row r="124" spans="1:6" x14ac:dyDescent="0.25">
      <c r="A124" s="770"/>
      <c r="B124" s="760">
        <v>3</v>
      </c>
      <c r="C124" s="388" t="s">
        <v>3280</v>
      </c>
      <c r="D124" s="390">
        <f t="shared" si="1"/>
        <v>0</v>
      </c>
      <c r="E124" s="382"/>
      <c r="F124" s="460"/>
    </row>
    <row r="125" spans="1:6" x14ac:dyDescent="0.25">
      <c r="A125" s="770"/>
      <c r="B125" s="762"/>
      <c r="C125" s="387" t="s">
        <v>3281</v>
      </c>
      <c r="D125" s="390">
        <f t="shared" si="1"/>
        <v>475</v>
      </c>
      <c r="E125" s="382"/>
      <c r="F125" s="460">
        <v>500</v>
      </c>
    </row>
    <row r="126" spans="1:6" x14ac:dyDescent="0.25">
      <c r="A126" s="770"/>
      <c r="B126" s="765">
        <v>4</v>
      </c>
      <c r="C126" s="405" t="s">
        <v>3282</v>
      </c>
      <c r="D126" s="390">
        <f t="shared" si="1"/>
        <v>0</v>
      </c>
      <c r="E126" s="382"/>
      <c r="F126" s="460"/>
    </row>
    <row r="127" spans="1:6" x14ac:dyDescent="0.25">
      <c r="A127" s="770"/>
      <c r="B127" s="767"/>
      <c r="C127" s="387" t="s">
        <v>3283</v>
      </c>
      <c r="D127" s="390">
        <f t="shared" si="1"/>
        <v>2945</v>
      </c>
      <c r="E127" s="382"/>
      <c r="F127" s="460">
        <v>3100</v>
      </c>
    </row>
    <row r="128" spans="1:6" x14ac:dyDescent="0.25">
      <c r="A128" s="770"/>
      <c r="B128" s="767"/>
      <c r="C128" s="387" t="s">
        <v>3284</v>
      </c>
      <c r="D128" s="390">
        <f t="shared" si="1"/>
        <v>5890</v>
      </c>
      <c r="E128" s="382"/>
      <c r="F128" s="460">
        <v>6200</v>
      </c>
    </row>
    <row r="129" spans="1:6" x14ac:dyDescent="0.25">
      <c r="A129" s="770"/>
      <c r="B129" s="766"/>
      <c r="C129" s="387" t="s">
        <v>3285</v>
      </c>
      <c r="D129" s="390">
        <f t="shared" si="1"/>
        <v>14060</v>
      </c>
      <c r="E129" s="382"/>
      <c r="F129" s="460">
        <v>14800</v>
      </c>
    </row>
    <row r="130" spans="1:6" x14ac:dyDescent="0.25">
      <c r="A130" s="770"/>
      <c r="B130" s="765">
        <v>5</v>
      </c>
      <c r="C130" s="405" t="s">
        <v>3286</v>
      </c>
      <c r="D130" s="390">
        <f t="shared" si="1"/>
        <v>0</v>
      </c>
      <c r="E130" s="382"/>
      <c r="F130" s="460"/>
    </row>
    <row r="131" spans="1:6" x14ac:dyDescent="0.25">
      <c r="A131" s="770"/>
      <c r="B131" s="767"/>
      <c r="C131" s="387" t="s">
        <v>3287</v>
      </c>
      <c r="D131" s="390">
        <f t="shared" si="1"/>
        <v>2090</v>
      </c>
      <c r="E131" s="382"/>
      <c r="F131" s="460">
        <v>2200</v>
      </c>
    </row>
    <row r="132" spans="1:6" x14ac:dyDescent="0.25">
      <c r="A132" s="770"/>
      <c r="B132" s="767"/>
      <c r="C132" s="387" t="s">
        <v>3288</v>
      </c>
      <c r="D132" s="390">
        <f t="shared" si="1"/>
        <v>665</v>
      </c>
      <c r="E132" s="382"/>
      <c r="F132" s="460">
        <v>700</v>
      </c>
    </row>
    <row r="133" spans="1:6" x14ac:dyDescent="0.25">
      <c r="A133" s="770"/>
      <c r="B133" s="767"/>
      <c r="C133" s="387" t="s">
        <v>3289</v>
      </c>
      <c r="D133" s="390">
        <f t="shared" si="1"/>
        <v>2470</v>
      </c>
      <c r="E133" s="382"/>
      <c r="F133" s="460">
        <v>2600</v>
      </c>
    </row>
    <row r="134" spans="1:6" x14ac:dyDescent="0.25">
      <c r="A134" s="770"/>
      <c r="B134" s="767"/>
      <c r="C134" s="387" t="s">
        <v>3290</v>
      </c>
      <c r="D134" s="390">
        <f t="shared" si="1"/>
        <v>807.5</v>
      </c>
      <c r="E134" s="382"/>
      <c r="F134" s="460">
        <v>850</v>
      </c>
    </row>
    <row r="135" spans="1:6" x14ac:dyDescent="0.25">
      <c r="A135" s="770"/>
      <c r="B135" s="767"/>
      <c r="C135" s="387" t="s">
        <v>3291</v>
      </c>
      <c r="D135" s="393" t="str">
        <f>F135</f>
        <v>Actual</v>
      </c>
      <c r="E135" s="382"/>
      <c r="F135" s="460" t="s">
        <v>3069</v>
      </c>
    </row>
    <row r="136" spans="1:6" x14ac:dyDescent="0.25">
      <c r="A136" s="770"/>
      <c r="B136" s="767"/>
      <c r="C136" s="387" t="s">
        <v>3292</v>
      </c>
      <c r="D136" s="390">
        <f>F136*0.95</f>
        <v>3515</v>
      </c>
      <c r="E136" s="382"/>
      <c r="F136" s="460">
        <v>3700</v>
      </c>
    </row>
    <row r="137" spans="1:6" x14ac:dyDescent="0.25">
      <c r="A137" s="770"/>
      <c r="B137" s="767"/>
      <c r="C137" s="387" t="s">
        <v>3293</v>
      </c>
      <c r="D137" s="390">
        <f>F137*0.95</f>
        <v>5890</v>
      </c>
      <c r="E137" s="382"/>
      <c r="F137" s="460">
        <v>6200</v>
      </c>
    </row>
    <row r="138" spans="1:6" x14ac:dyDescent="0.25">
      <c r="A138" s="770"/>
      <c r="B138" s="767"/>
      <c r="C138" s="387" t="s">
        <v>3294</v>
      </c>
      <c r="D138" s="390">
        <f>F138*0.95</f>
        <v>5890</v>
      </c>
      <c r="E138" s="382"/>
      <c r="F138" s="460">
        <v>6200</v>
      </c>
    </row>
    <row r="139" spans="1:6" x14ac:dyDescent="0.25">
      <c r="A139" s="770"/>
      <c r="B139" s="767"/>
      <c r="C139" s="387" t="s">
        <v>3295</v>
      </c>
      <c r="D139" s="390">
        <f>F139*0.95</f>
        <v>209</v>
      </c>
      <c r="E139" s="382"/>
      <c r="F139" s="460">
        <v>220</v>
      </c>
    </row>
    <row r="140" spans="1:6" x14ac:dyDescent="0.25">
      <c r="A140" s="770"/>
      <c r="B140" s="766"/>
      <c r="C140" s="387" t="s">
        <v>3296</v>
      </c>
      <c r="D140" s="393" t="str">
        <f>F140</f>
        <v>Actual</v>
      </c>
      <c r="E140" s="382"/>
      <c r="F140" s="460" t="s">
        <v>3069</v>
      </c>
    </row>
    <row r="141" spans="1:6" x14ac:dyDescent="0.25">
      <c r="A141" s="770"/>
      <c r="B141" s="765">
        <v>6</v>
      </c>
      <c r="C141" s="405" t="s">
        <v>3297</v>
      </c>
      <c r="D141" s="390">
        <f>F141*0.95</f>
        <v>0</v>
      </c>
      <c r="E141" s="382"/>
      <c r="F141" s="460"/>
    </row>
    <row r="142" spans="1:6" x14ac:dyDescent="0.25">
      <c r="A142" s="770"/>
      <c r="B142" s="767"/>
      <c r="C142" s="387" t="s">
        <v>3298</v>
      </c>
      <c r="D142" s="390">
        <f>F142*0.95</f>
        <v>11495</v>
      </c>
      <c r="E142" s="382"/>
      <c r="F142" s="460">
        <v>12100</v>
      </c>
    </row>
    <row r="143" spans="1:6" x14ac:dyDescent="0.25">
      <c r="A143" s="764"/>
      <c r="B143" s="766"/>
      <c r="C143" s="387" t="s">
        <v>3299</v>
      </c>
      <c r="D143" s="390">
        <f>F143*0.95</f>
        <v>17242.5</v>
      </c>
      <c r="E143" s="382"/>
      <c r="F143" s="460">
        <v>18150</v>
      </c>
    </row>
    <row r="145" spans="1:6" x14ac:dyDescent="0.25">
      <c r="A145" s="392" t="s">
        <v>3158</v>
      </c>
      <c r="B145" s="395" t="s">
        <v>3159</v>
      </c>
      <c r="C145" s="382"/>
      <c r="D145" s="411"/>
      <c r="E145" s="382"/>
      <c r="F145" s="460"/>
    </row>
    <row r="146" spans="1:6" x14ac:dyDescent="0.25">
      <c r="A146" s="398"/>
      <c r="B146" s="398"/>
      <c r="C146" s="330"/>
      <c r="D146" s="411"/>
    </row>
    <row r="147" spans="1:6" x14ac:dyDescent="0.25">
      <c r="A147" s="398"/>
      <c r="B147" s="398"/>
      <c r="C147" s="330"/>
      <c r="D147" s="411"/>
    </row>
    <row r="461" spans="1:6" x14ac:dyDescent="0.25">
      <c r="A461" s="383"/>
      <c r="B461" s="383"/>
      <c r="C461" s="384"/>
      <c r="E461" s="382"/>
      <c r="F461" s="460"/>
    </row>
    <row r="462" spans="1:6" x14ac:dyDescent="0.25">
      <c r="A462" s="383"/>
      <c r="B462" s="383"/>
      <c r="C462" s="384"/>
      <c r="E462" s="382"/>
      <c r="F462" s="460"/>
    </row>
    <row r="463" spans="1:6" x14ac:dyDescent="0.25">
      <c r="A463" s="383"/>
      <c r="B463" s="383"/>
      <c r="C463" s="384"/>
      <c r="E463" s="382"/>
      <c r="F463" s="460"/>
    </row>
    <row r="464" spans="1:6" x14ac:dyDescent="0.25">
      <c r="A464" s="383"/>
      <c r="B464" s="383"/>
      <c r="C464" s="384"/>
      <c r="E464" s="382"/>
      <c r="F464" s="460"/>
    </row>
    <row r="465" spans="1:6" x14ac:dyDescent="0.25">
      <c r="A465" s="383"/>
      <c r="B465" s="383"/>
      <c r="C465" s="384"/>
      <c r="E465" s="382"/>
      <c r="F465" s="460"/>
    </row>
    <row r="466" spans="1:6" x14ac:dyDescent="0.25">
      <c r="A466" s="383"/>
      <c r="B466" s="383"/>
      <c r="C466" s="384"/>
      <c r="E466" s="382"/>
      <c r="F466" s="460"/>
    </row>
    <row r="467" spans="1:6" x14ac:dyDescent="0.25">
      <c r="A467" s="383"/>
      <c r="B467" s="383"/>
      <c r="C467" s="384"/>
      <c r="E467" s="382"/>
      <c r="F467" s="460"/>
    </row>
  </sheetData>
  <sheetProtection algorithmName="SHA-512" hashValue="N6fwTXLcxETcuRGvxy4ckKUqyVK91u85scoSyKg636THtq6plR/3jCG90kfDAlUZ2WFCA95GwX5dR/dIgBqsgA==" saltValue="AaYwd4RNK914D7pmunmh2Q==" spinCount="100000" sheet="1" objects="1" scenarios="1"/>
  <mergeCells count="24">
    <mergeCell ref="A1:D1"/>
    <mergeCell ref="A118:A143"/>
    <mergeCell ref="B119:B120"/>
    <mergeCell ref="B121:B123"/>
    <mergeCell ref="B124:B125"/>
    <mergeCell ref="B126:B129"/>
    <mergeCell ref="B130:B140"/>
    <mergeCell ref="B141:B143"/>
    <mergeCell ref="A39:A117"/>
    <mergeCell ref="B40:B106"/>
    <mergeCell ref="B107:B117"/>
    <mergeCell ref="A3:D3"/>
    <mergeCell ref="B5:C5"/>
    <mergeCell ref="B6:C6"/>
    <mergeCell ref="A7:A15"/>
    <mergeCell ref="B7:C7"/>
    <mergeCell ref="A37:A38"/>
    <mergeCell ref="B8:B9"/>
    <mergeCell ref="B10:B12"/>
    <mergeCell ref="B13:B15"/>
    <mergeCell ref="A16:A36"/>
    <mergeCell ref="B16:C16"/>
    <mergeCell ref="B17:B28"/>
    <mergeCell ref="B29:B3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7"/>
  <sheetViews>
    <sheetView workbookViewId="0">
      <selection activeCell="A2" sqref="A2"/>
    </sheetView>
  </sheetViews>
  <sheetFormatPr defaultRowHeight="15" x14ac:dyDescent="0.25"/>
  <cols>
    <col min="1" max="1" width="9.33203125" style="331"/>
    <col min="2" max="2" width="66.1640625" style="331" customWidth="1"/>
    <col min="3" max="3" width="23.33203125" style="403" customWidth="1"/>
    <col min="4" max="4" width="9.5" style="330" customWidth="1"/>
    <col min="5" max="5" width="9.33203125" style="461"/>
  </cols>
  <sheetData>
    <row r="1" spans="1:5" ht="30" customHeight="1" x14ac:dyDescent="0.5">
      <c r="A1" s="734" t="s">
        <v>3503</v>
      </c>
      <c r="B1" s="734"/>
      <c r="C1" s="734"/>
    </row>
    <row r="3" spans="1:5" ht="18" x14ac:dyDescent="0.25">
      <c r="A3" s="771" t="s">
        <v>3300</v>
      </c>
      <c r="B3" s="771"/>
      <c r="C3" s="771"/>
    </row>
    <row r="5" spans="1:5" ht="15.75" x14ac:dyDescent="0.2">
      <c r="A5" s="337" t="s">
        <v>2983</v>
      </c>
      <c r="B5" s="412" t="s">
        <v>2982</v>
      </c>
      <c r="C5" s="413" t="s">
        <v>2981</v>
      </c>
    </row>
    <row r="6" spans="1:5" x14ac:dyDescent="0.25">
      <c r="A6" s="772">
        <v>1</v>
      </c>
      <c r="B6" s="408" t="s">
        <v>3300</v>
      </c>
      <c r="C6" s="390"/>
      <c r="D6" s="382"/>
    </row>
    <row r="7" spans="1:5" x14ac:dyDescent="0.25">
      <c r="A7" s="773"/>
      <c r="B7" s="387" t="s">
        <v>3301</v>
      </c>
      <c r="C7" s="390">
        <f>E7*0.95</f>
        <v>1757.5</v>
      </c>
      <c r="D7" s="382"/>
      <c r="E7" s="460">
        <v>1850</v>
      </c>
    </row>
    <row r="8" spans="1:5" x14ac:dyDescent="0.25">
      <c r="A8" s="773"/>
      <c r="B8" s="387" t="s">
        <v>3302</v>
      </c>
      <c r="C8" s="390">
        <f t="shared" ref="C8:C71" si="0">E8*0.95</f>
        <v>475</v>
      </c>
      <c r="D8" s="382"/>
      <c r="E8" s="460">
        <v>500</v>
      </c>
    </row>
    <row r="9" spans="1:5" x14ac:dyDescent="0.25">
      <c r="A9" s="773"/>
      <c r="B9" s="387" t="s">
        <v>3303</v>
      </c>
      <c r="C9" s="390">
        <f t="shared" si="0"/>
        <v>855</v>
      </c>
      <c r="D9" s="382"/>
      <c r="E9" s="460">
        <v>900</v>
      </c>
    </row>
    <row r="10" spans="1:5" x14ac:dyDescent="0.25">
      <c r="A10" s="773"/>
      <c r="B10" s="387" t="s">
        <v>3304</v>
      </c>
      <c r="C10" s="390">
        <f t="shared" si="0"/>
        <v>427.5</v>
      </c>
      <c r="D10" s="382"/>
      <c r="E10" s="460">
        <v>450</v>
      </c>
    </row>
    <row r="11" spans="1:5" x14ac:dyDescent="0.25">
      <c r="A11" s="773"/>
      <c r="B11" s="387" t="s">
        <v>3305</v>
      </c>
      <c r="C11" s="390">
        <f t="shared" si="0"/>
        <v>855</v>
      </c>
      <c r="D11" s="382"/>
      <c r="E11" s="460">
        <v>900</v>
      </c>
    </row>
    <row r="12" spans="1:5" x14ac:dyDescent="0.25">
      <c r="A12" s="773"/>
      <c r="B12" s="387" t="s">
        <v>3306</v>
      </c>
      <c r="C12" s="390">
        <f t="shared" si="0"/>
        <v>427.5</v>
      </c>
      <c r="D12" s="382"/>
      <c r="E12" s="460">
        <v>450</v>
      </c>
    </row>
    <row r="13" spans="1:5" x14ac:dyDescent="0.25">
      <c r="A13" s="773"/>
      <c r="B13" s="387" t="s">
        <v>3307</v>
      </c>
      <c r="C13" s="390">
        <f t="shared" si="0"/>
        <v>332.5</v>
      </c>
      <c r="D13" s="382"/>
      <c r="E13" s="460">
        <v>350</v>
      </c>
    </row>
    <row r="14" spans="1:5" x14ac:dyDescent="0.25">
      <c r="A14" s="773"/>
      <c r="B14" s="387" t="s">
        <v>3308</v>
      </c>
      <c r="C14" s="390">
        <f t="shared" si="0"/>
        <v>1140</v>
      </c>
      <c r="D14" s="382"/>
      <c r="E14" s="460">
        <v>1200</v>
      </c>
    </row>
    <row r="15" spans="1:5" x14ac:dyDescent="0.25">
      <c r="A15" s="773"/>
      <c r="B15" s="387" t="s">
        <v>3309</v>
      </c>
      <c r="C15" s="390">
        <f t="shared" si="0"/>
        <v>570</v>
      </c>
      <c r="D15" s="382"/>
      <c r="E15" s="460">
        <v>600</v>
      </c>
    </row>
    <row r="16" spans="1:5" x14ac:dyDescent="0.25">
      <c r="A16" s="773"/>
      <c r="B16" s="387" t="s">
        <v>3310</v>
      </c>
      <c r="C16" s="390">
        <f t="shared" si="0"/>
        <v>1140</v>
      </c>
      <c r="D16" s="382"/>
      <c r="E16" s="460">
        <v>1200</v>
      </c>
    </row>
    <row r="17" spans="1:5" x14ac:dyDescent="0.25">
      <c r="A17" s="773"/>
      <c r="B17" s="387" t="s">
        <v>3311</v>
      </c>
      <c r="C17" s="390">
        <f t="shared" si="0"/>
        <v>570</v>
      </c>
      <c r="D17" s="382"/>
      <c r="E17" s="460">
        <v>600</v>
      </c>
    </row>
    <row r="18" spans="1:5" x14ac:dyDescent="0.25">
      <c r="A18" s="773"/>
      <c r="B18" s="387" t="s">
        <v>3312</v>
      </c>
      <c r="C18" s="390">
        <f t="shared" si="0"/>
        <v>332.5</v>
      </c>
      <c r="D18" s="382"/>
      <c r="E18" s="460">
        <v>350</v>
      </c>
    </row>
    <row r="19" spans="1:5" x14ac:dyDescent="0.25">
      <c r="A19" s="773"/>
      <c r="B19" s="387" t="s">
        <v>3313</v>
      </c>
      <c r="C19" s="390">
        <f t="shared" si="0"/>
        <v>190</v>
      </c>
      <c r="D19" s="382"/>
      <c r="E19" s="460">
        <v>200</v>
      </c>
    </row>
    <row r="20" spans="1:5" x14ac:dyDescent="0.25">
      <c r="A20" s="773"/>
      <c r="B20" s="387" t="s">
        <v>3314</v>
      </c>
      <c r="C20" s="390">
        <f t="shared" si="0"/>
        <v>190</v>
      </c>
      <c r="D20" s="382"/>
      <c r="E20" s="460">
        <v>200</v>
      </c>
    </row>
    <row r="21" spans="1:5" x14ac:dyDescent="0.25">
      <c r="A21" s="773"/>
      <c r="B21" s="387" t="s">
        <v>3315</v>
      </c>
      <c r="C21" s="390">
        <f t="shared" si="0"/>
        <v>190</v>
      </c>
      <c r="D21" s="382"/>
      <c r="E21" s="460">
        <v>200</v>
      </c>
    </row>
    <row r="22" spans="1:5" x14ac:dyDescent="0.25">
      <c r="A22" s="773"/>
      <c r="B22" s="387" t="s">
        <v>3316</v>
      </c>
      <c r="C22" s="390">
        <f t="shared" si="0"/>
        <v>285</v>
      </c>
      <c r="D22" s="382"/>
      <c r="E22" s="460">
        <v>300</v>
      </c>
    </row>
    <row r="23" spans="1:5" x14ac:dyDescent="0.25">
      <c r="A23" s="773"/>
      <c r="B23" s="387" t="s">
        <v>3317</v>
      </c>
      <c r="C23" s="390">
        <f t="shared" si="0"/>
        <v>285</v>
      </c>
      <c r="D23" s="382"/>
      <c r="E23" s="460">
        <v>300</v>
      </c>
    </row>
    <row r="24" spans="1:5" x14ac:dyDescent="0.25">
      <c r="A24" s="773"/>
      <c r="B24" s="387" t="s">
        <v>3318</v>
      </c>
      <c r="C24" s="390">
        <f t="shared" si="0"/>
        <v>237.5</v>
      </c>
      <c r="D24" s="382"/>
      <c r="E24" s="460">
        <v>250</v>
      </c>
    </row>
    <row r="25" spans="1:5" x14ac:dyDescent="0.25">
      <c r="A25" s="773"/>
      <c r="B25" s="387" t="s">
        <v>3319</v>
      </c>
      <c r="C25" s="390">
        <f t="shared" si="0"/>
        <v>1757.5</v>
      </c>
      <c r="D25" s="382"/>
      <c r="E25" s="460">
        <v>1850</v>
      </c>
    </row>
    <row r="26" spans="1:5" x14ac:dyDescent="0.25">
      <c r="A26" s="773"/>
      <c r="B26" s="387" t="s">
        <v>3320</v>
      </c>
      <c r="C26" s="390">
        <f t="shared" si="0"/>
        <v>380</v>
      </c>
      <c r="D26" s="382"/>
      <c r="E26" s="460">
        <v>400</v>
      </c>
    </row>
    <row r="27" spans="1:5" x14ac:dyDescent="0.25">
      <c r="A27" s="773"/>
      <c r="B27" s="387" t="s">
        <v>3321</v>
      </c>
      <c r="C27" s="390">
        <f t="shared" si="0"/>
        <v>7837.5</v>
      </c>
      <c r="D27" s="382"/>
      <c r="E27" s="460">
        <v>8250</v>
      </c>
    </row>
    <row r="28" spans="1:5" x14ac:dyDescent="0.25">
      <c r="A28" s="773"/>
      <c r="B28" s="387" t="s">
        <v>3322</v>
      </c>
      <c r="C28" s="390">
        <f t="shared" si="0"/>
        <v>665</v>
      </c>
      <c r="D28" s="382"/>
      <c r="E28" s="460">
        <v>700</v>
      </c>
    </row>
    <row r="29" spans="1:5" x14ac:dyDescent="0.25">
      <c r="A29" s="773"/>
      <c r="B29" s="387" t="s">
        <v>3323</v>
      </c>
      <c r="C29" s="390">
        <f t="shared" si="0"/>
        <v>190</v>
      </c>
      <c r="D29" s="382"/>
      <c r="E29" s="460">
        <v>200</v>
      </c>
    </row>
    <row r="30" spans="1:5" x14ac:dyDescent="0.25">
      <c r="A30" s="773"/>
      <c r="B30" s="387" t="s">
        <v>3324</v>
      </c>
      <c r="C30" s="390">
        <f t="shared" si="0"/>
        <v>570</v>
      </c>
      <c r="D30" s="382"/>
      <c r="E30" s="460">
        <v>600</v>
      </c>
    </row>
    <row r="31" spans="1:5" x14ac:dyDescent="0.25">
      <c r="A31" s="773"/>
      <c r="B31" s="387" t="s">
        <v>3325</v>
      </c>
      <c r="C31" s="390">
        <f t="shared" si="0"/>
        <v>285</v>
      </c>
      <c r="D31" s="382"/>
      <c r="E31" s="460">
        <v>300</v>
      </c>
    </row>
    <row r="32" spans="1:5" x14ac:dyDescent="0.25">
      <c r="A32" s="773"/>
      <c r="B32" s="387" t="s">
        <v>3326</v>
      </c>
      <c r="C32" s="390">
        <f t="shared" si="0"/>
        <v>285</v>
      </c>
      <c r="D32" s="382"/>
      <c r="E32" s="460">
        <v>300</v>
      </c>
    </row>
    <row r="33" spans="1:5" x14ac:dyDescent="0.25">
      <c r="A33" s="773"/>
      <c r="B33" s="387" t="s">
        <v>3327</v>
      </c>
      <c r="C33" s="390">
        <f t="shared" si="0"/>
        <v>665</v>
      </c>
      <c r="D33" s="382"/>
      <c r="E33" s="460">
        <v>700</v>
      </c>
    </row>
    <row r="34" spans="1:5" x14ac:dyDescent="0.25">
      <c r="A34" s="773"/>
      <c r="B34" s="387" t="s">
        <v>3328</v>
      </c>
      <c r="C34" s="390">
        <f t="shared" si="0"/>
        <v>1757.5</v>
      </c>
      <c r="D34" s="382"/>
      <c r="E34" s="460">
        <v>1850</v>
      </c>
    </row>
    <row r="35" spans="1:5" x14ac:dyDescent="0.25">
      <c r="A35" s="773"/>
      <c r="B35" s="387" t="s">
        <v>3329</v>
      </c>
      <c r="C35" s="390">
        <f t="shared" si="0"/>
        <v>190</v>
      </c>
      <c r="D35" s="382"/>
      <c r="E35" s="460">
        <v>200</v>
      </c>
    </row>
    <row r="36" spans="1:5" x14ac:dyDescent="0.25">
      <c r="A36" s="773"/>
      <c r="B36" s="387" t="s">
        <v>3330</v>
      </c>
      <c r="C36" s="390">
        <f t="shared" si="0"/>
        <v>522.5</v>
      </c>
      <c r="D36" s="382"/>
      <c r="E36" s="460">
        <v>550</v>
      </c>
    </row>
    <row r="37" spans="1:5" x14ac:dyDescent="0.25">
      <c r="A37" s="773"/>
      <c r="B37" s="387" t="s">
        <v>3331</v>
      </c>
      <c r="C37" s="390">
        <f t="shared" si="0"/>
        <v>285</v>
      </c>
      <c r="D37" s="382"/>
      <c r="E37" s="460">
        <v>300</v>
      </c>
    </row>
    <row r="38" spans="1:5" x14ac:dyDescent="0.25">
      <c r="A38" s="773"/>
      <c r="B38" s="387" t="s">
        <v>3332</v>
      </c>
      <c r="C38" s="390">
        <f t="shared" si="0"/>
        <v>855</v>
      </c>
      <c r="D38" s="382"/>
      <c r="E38" s="460">
        <v>900</v>
      </c>
    </row>
    <row r="39" spans="1:5" x14ac:dyDescent="0.25">
      <c r="A39" s="773"/>
      <c r="B39" s="387" t="s">
        <v>3333</v>
      </c>
      <c r="C39" s="390">
        <f t="shared" si="0"/>
        <v>427.5</v>
      </c>
      <c r="D39" s="382"/>
      <c r="E39" s="460">
        <v>450</v>
      </c>
    </row>
    <row r="40" spans="1:5" x14ac:dyDescent="0.25">
      <c r="A40" s="773"/>
      <c r="B40" s="387" t="s">
        <v>3334</v>
      </c>
      <c r="C40" s="390">
        <f t="shared" si="0"/>
        <v>855</v>
      </c>
      <c r="D40" s="382"/>
      <c r="E40" s="460">
        <v>900</v>
      </c>
    </row>
    <row r="41" spans="1:5" x14ac:dyDescent="0.25">
      <c r="A41" s="773"/>
      <c r="B41" s="387" t="s">
        <v>3335</v>
      </c>
      <c r="C41" s="390">
        <f t="shared" si="0"/>
        <v>427.5</v>
      </c>
      <c r="D41" s="382"/>
      <c r="E41" s="460">
        <v>450</v>
      </c>
    </row>
    <row r="42" spans="1:5" x14ac:dyDescent="0.25">
      <c r="A42" s="773"/>
      <c r="B42" s="387" t="s">
        <v>3336</v>
      </c>
      <c r="C42" s="390">
        <f t="shared" si="0"/>
        <v>522.5</v>
      </c>
      <c r="D42" s="382"/>
      <c r="E42" s="460">
        <v>550</v>
      </c>
    </row>
    <row r="43" spans="1:5" x14ac:dyDescent="0.25">
      <c r="A43" s="773"/>
      <c r="B43" s="387" t="s">
        <v>3337</v>
      </c>
      <c r="C43" s="390">
        <f t="shared" si="0"/>
        <v>285</v>
      </c>
      <c r="D43" s="382"/>
      <c r="E43" s="460">
        <v>300</v>
      </c>
    </row>
    <row r="44" spans="1:5" x14ac:dyDescent="0.25">
      <c r="A44" s="773"/>
      <c r="B44" s="387" t="s">
        <v>3338</v>
      </c>
      <c r="C44" s="390">
        <f t="shared" si="0"/>
        <v>475</v>
      </c>
      <c r="D44" s="382"/>
      <c r="E44" s="460">
        <v>500</v>
      </c>
    </row>
    <row r="45" spans="1:5" x14ac:dyDescent="0.25">
      <c r="A45" s="773"/>
      <c r="B45" s="387" t="s">
        <v>3339</v>
      </c>
      <c r="C45" s="390">
        <f t="shared" si="0"/>
        <v>5890</v>
      </c>
      <c r="D45" s="382"/>
      <c r="E45" s="460">
        <v>6200</v>
      </c>
    </row>
    <row r="46" spans="1:5" x14ac:dyDescent="0.25">
      <c r="A46" s="773"/>
      <c r="B46" s="387" t="s">
        <v>3340</v>
      </c>
      <c r="C46" s="390">
        <f t="shared" si="0"/>
        <v>855</v>
      </c>
      <c r="D46" s="382"/>
      <c r="E46" s="460">
        <v>900</v>
      </c>
    </row>
    <row r="47" spans="1:5" x14ac:dyDescent="0.25">
      <c r="A47" s="773"/>
      <c r="B47" s="387" t="s">
        <v>3341</v>
      </c>
      <c r="C47" s="390">
        <f t="shared" si="0"/>
        <v>427.5</v>
      </c>
      <c r="D47" s="382"/>
      <c r="E47" s="460">
        <v>450</v>
      </c>
    </row>
    <row r="48" spans="1:5" x14ac:dyDescent="0.25">
      <c r="A48" s="773"/>
      <c r="B48" s="387" t="s">
        <v>3342</v>
      </c>
      <c r="C48" s="390">
        <f t="shared" si="0"/>
        <v>209</v>
      </c>
      <c r="D48" s="382"/>
      <c r="E48" s="460">
        <v>220</v>
      </c>
    </row>
    <row r="49" spans="1:5" x14ac:dyDescent="0.25">
      <c r="A49" s="773"/>
      <c r="B49" s="387" t="s">
        <v>3343</v>
      </c>
      <c r="C49" s="390">
        <f t="shared" si="0"/>
        <v>209</v>
      </c>
      <c r="D49" s="382"/>
      <c r="E49" s="460">
        <v>220</v>
      </c>
    </row>
    <row r="50" spans="1:5" x14ac:dyDescent="0.25">
      <c r="A50" s="773"/>
      <c r="B50" s="387" t="s">
        <v>3344</v>
      </c>
      <c r="C50" s="390">
        <f t="shared" si="0"/>
        <v>209</v>
      </c>
      <c r="D50" s="382"/>
      <c r="E50" s="460">
        <v>220</v>
      </c>
    </row>
    <row r="51" spans="1:5" x14ac:dyDescent="0.25">
      <c r="A51" s="773"/>
      <c r="B51" s="387" t="s">
        <v>3345</v>
      </c>
      <c r="C51" s="390">
        <f t="shared" si="0"/>
        <v>1140</v>
      </c>
      <c r="D51" s="382"/>
      <c r="E51" s="460">
        <v>1200</v>
      </c>
    </row>
    <row r="52" spans="1:5" x14ac:dyDescent="0.25">
      <c r="A52" s="773"/>
      <c r="B52" s="387" t="s">
        <v>3346</v>
      </c>
      <c r="C52" s="390">
        <f t="shared" si="0"/>
        <v>665</v>
      </c>
      <c r="D52" s="382"/>
      <c r="E52" s="460">
        <v>700</v>
      </c>
    </row>
    <row r="53" spans="1:5" x14ac:dyDescent="0.25">
      <c r="A53" s="773"/>
      <c r="B53" s="387" t="s">
        <v>3347</v>
      </c>
      <c r="C53" s="390">
        <f t="shared" si="0"/>
        <v>570</v>
      </c>
      <c r="D53" s="382"/>
      <c r="E53" s="460">
        <v>600</v>
      </c>
    </row>
    <row r="54" spans="1:5" x14ac:dyDescent="0.25">
      <c r="A54" s="773"/>
      <c r="B54" s="387" t="s">
        <v>3348</v>
      </c>
      <c r="C54" s="390">
        <f t="shared" si="0"/>
        <v>3562.5</v>
      </c>
      <c r="D54" s="382"/>
      <c r="E54" s="460">
        <v>3750</v>
      </c>
    </row>
    <row r="55" spans="1:5" x14ac:dyDescent="0.25">
      <c r="A55" s="773"/>
      <c r="B55" s="387" t="s">
        <v>3349</v>
      </c>
      <c r="C55" s="390">
        <f t="shared" si="0"/>
        <v>1805</v>
      </c>
      <c r="D55" s="382"/>
      <c r="E55" s="460">
        <v>1900</v>
      </c>
    </row>
    <row r="56" spans="1:5" x14ac:dyDescent="0.25">
      <c r="A56" s="774"/>
      <c r="B56" s="387" t="s">
        <v>3350</v>
      </c>
      <c r="C56" s="390">
        <f t="shared" si="0"/>
        <v>7837.5</v>
      </c>
      <c r="D56" s="382"/>
      <c r="E56" s="460">
        <v>8250</v>
      </c>
    </row>
    <row r="57" spans="1:5" x14ac:dyDescent="0.25">
      <c r="A57" s="772">
        <v>2</v>
      </c>
      <c r="B57" s="414" t="s">
        <v>3351</v>
      </c>
      <c r="C57" s="390">
        <f t="shared" si="0"/>
        <v>0</v>
      </c>
      <c r="D57" s="382"/>
      <c r="E57" s="460"/>
    </row>
    <row r="58" spans="1:5" x14ac:dyDescent="0.25">
      <c r="A58" s="773"/>
      <c r="B58" s="387" t="s">
        <v>3352</v>
      </c>
      <c r="C58" s="390">
        <f t="shared" si="0"/>
        <v>1757.5</v>
      </c>
      <c r="D58" s="382"/>
      <c r="E58" s="460">
        <v>1850</v>
      </c>
    </row>
    <row r="59" spans="1:5" x14ac:dyDescent="0.25">
      <c r="A59" s="773"/>
      <c r="B59" s="387" t="s">
        <v>3353</v>
      </c>
      <c r="C59" s="390">
        <f t="shared" si="0"/>
        <v>3515</v>
      </c>
      <c r="D59" s="382"/>
      <c r="E59" s="460">
        <v>3700</v>
      </c>
    </row>
    <row r="60" spans="1:5" x14ac:dyDescent="0.25">
      <c r="A60" s="773"/>
      <c r="B60" s="387" t="s">
        <v>3354</v>
      </c>
      <c r="C60" s="390">
        <f t="shared" si="0"/>
        <v>1757.5</v>
      </c>
      <c r="D60" s="382"/>
      <c r="E60" s="460">
        <v>1850</v>
      </c>
    </row>
    <row r="61" spans="1:5" x14ac:dyDescent="0.25">
      <c r="A61" s="773"/>
      <c r="B61" s="387" t="s">
        <v>3355</v>
      </c>
      <c r="C61" s="390">
        <f t="shared" si="0"/>
        <v>3515</v>
      </c>
      <c r="D61" s="382"/>
      <c r="E61" s="460">
        <v>3700</v>
      </c>
    </row>
    <row r="62" spans="1:5" x14ac:dyDescent="0.25">
      <c r="A62" s="773"/>
      <c r="B62" s="387" t="s">
        <v>3356</v>
      </c>
      <c r="C62" s="390">
        <f t="shared" si="0"/>
        <v>1757.5</v>
      </c>
      <c r="D62" s="382"/>
      <c r="E62" s="460">
        <v>1850</v>
      </c>
    </row>
    <row r="63" spans="1:5" x14ac:dyDescent="0.25">
      <c r="A63" s="773"/>
      <c r="B63" s="387" t="s">
        <v>3357</v>
      </c>
      <c r="C63" s="390">
        <f t="shared" si="0"/>
        <v>3515</v>
      </c>
      <c r="D63" s="382"/>
      <c r="E63" s="460">
        <v>3700</v>
      </c>
    </row>
    <row r="64" spans="1:5" x14ac:dyDescent="0.25">
      <c r="A64" s="773"/>
      <c r="B64" s="387" t="s">
        <v>3358</v>
      </c>
      <c r="C64" s="390">
        <f t="shared" si="0"/>
        <v>1757.5</v>
      </c>
      <c r="D64" s="382"/>
      <c r="E64" s="460">
        <v>1850</v>
      </c>
    </row>
    <row r="65" spans="1:5" x14ac:dyDescent="0.25">
      <c r="A65" s="773"/>
      <c r="B65" s="387" t="s">
        <v>3359</v>
      </c>
      <c r="C65" s="390">
        <f t="shared" si="0"/>
        <v>3515</v>
      </c>
      <c r="D65" s="382"/>
      <c r="E65" s="460">
        <v>3700</v>
      </c>
    </row>
    <row r="66" spans="1:5" x14ac:dyDescent="0.25">
      <c r="A66" s="773"/>
      <c r="B66" s="387" t="s">
        <v>3360</v>
      </c>
      <c r="C66" s="390">
        <f t="shared" si="0"/>
        <v>24557.5</v>
      </c>
      <c r="D66" s="382"/>
      <c r="E66" s="460">
        <v>25850</v>
      </c>
    </row>
    <row r="67" spans="1:5" x14ac:dyDescent="0.25">
      <c r="A67" s="773"/>
      <c r="B67" s="387" t="s">
        <v>3361</v>
      </c>
      <c r="C67" s="390">
        <f t="shared" si="0"/>
        <v>2375</v>
      </c>
      <c r="D67" s="382"/>
      <c r="E67" s="460">
        <v>2500</v>
      </c>
    </row>
    <row r="68" spans="1:5" x14ac:dyDescent="0.25">
      <c r="A68" s="773"/>
      <c r="B68" s="387" t="s">
        <v>3362</v>
      </c>
      <c r="C68" s="390">
        <f t="shared" si="0"/>
        <v>2375</v>
      </c>
      <c r="D68" s="382"/>
      <c r="E68" s="460">
        <v>2500</v>
      </c>
    </row>
    <row r="69" spans="1:5" x14ac:dyDescent="0.25">
      <c r="A69" s="773"/>
      <c r="B69" s="387" t="s">
        <v>3363</v>
      </c>
      <c r="C69" s="390">
        <f t="shared" si="0"/>
        <v>5890</v>
      </c>
      <c r="D69" s="382"/>
      <c r="E69" s="460">
        <v>6200</v>
      </c>
    </row>
    <row r="70" spans="1:5" x14ac:dyDescent="0.25">
      <c r="A70" s="773"/>
      <c r="B70" s="387" t="s">
        <v>3364</v>
      </c>
      <c r="C70" s="390">
        <f t="shared" si="0"/>
        <v>2945</v>
      </c>
      <c r="D70" s="382"/>
      <c r="E70" s="460">
        <v>3100</v>
      </c>
    </row>
    <row r="71" spans="1:5" x14ac:dyDescent="0.25">
      <c r="A71" s="773"/>
      <c r="B71" s="387" t="s">
        <v>3365</v>
      </c>
      <c r="C71" s="390">
        <f t="shared" si="0"/>
        <v>5890</v>
      </c>
      <c r="D71" s="382"/>
      <c r="E71" s="460">
        <v>6200</v>
      </c>
    </row>
    <row r="72" spans="1:5" x14ac:dyDescent="0.25">
      <c r="A72" s="773"/>
      <c r="B72" s="387" t="s">
        <v>3366</v>
      </c>
      <c r="C72" s="390">
        <f t="shared" ref="C72:C78" si="1">E72*0.95</f>
        <v>1757.5</v>
      </c>
      <c r="D72" s="382"/>
      <c r="E72" s="460">
        <v>1850</v>
      </c>
    </row>
    <row r="73" spans="1:5" x14ac:dyDescent="0.25">
      <c r="A73" s="773"/>
      <c r="B73" s="387" t="s">
        <v>3367</v>
      </c>
      <c r="C73" s="390">
        <f t="shared" si="1"/>
        <v>902.5</v>
      </c>
      <c r="D73" s="382"/>
      <c r="E73" s="460">
        <v>950</v>
      </c>
    </row>
    <row r="74" spans="1:5" x14ac:dyDescent="0.25">
      <c r="A74" s="773"/>
      <c r="B74" s="387" t="s">
        <v>3368</v>
      </c>
      <c r="C74" s="390">
        <f t="shared" si="1"/>
        <v>3515</v>
      </c>
      <c r="D74" s="382"/>
      <c r="E74" s="460">
        <v>3700</v>
      </c>
    </row>
    <row r="75" spans="1:5" x14ac:dyDescent="0.25">
      <c r="A75" s="773"/>
      <c r="B75" s="387" t="s">
        <v>3369</v>
      </c>
      <c r="C75" s="390">
        <f t="shared" si="1"/>
        <v>1757.5</v>
      </c>
      <c r="D75" s="382"/>
      <c r="E75" s="460">
        <v>1850</v>
      </c>
    </row>
    <row r="76" spans="1:5" x14ac:dyDescent="0.25">
      <c r="A76" s="773"/>
      <c r="B76" s="387" t="s">
        <v>3370</v>
      </c>
      <c r="C76" s="390">
        <f t="shared" si="1"/>
        <v>1757.5</v>
      </c>
      <c r="D76" s="382"/>
      <c r="E76" s="460">
        <v>1850</v>
      </c>
    </row>
    <row r="77" spans="1:5" x14ac:dyDescent="0.25">
      <c r="A77" s="773"/>
      <c r="B77" s="387" t="s">
        <v>3371</v>
      </c>
      <c r="C77" s="390">
        <f t="shared" si="1"/>
        <v>2945</v>
      </c>
      <c r="D77" s="382"/>
      <c r="E77" s="460">
        <v>3100</v>
      </c>
    </row>
    <row r="78" spans="1:5" x14ac:dyDescent="0.25">
      <c r="A78" s="774"/>
      <c r="B78" s="387" t="s">
        <v>3372</v>
      </c>
      <c r="C78" s="390">
        <f t="shared" si="1"/>
        <v>7030</v>
      </c>
      <c r="D78" s="382"/>
      <c r="E78" s="460">
        <v>7400</v>
      </c>
    </row>
    <row r="79" spans="1:5" x14ac:dyDescent="0.25">
      <c r="A79" s="330"/>
      <c r="B79" s="330"/>
      <c r="C79" s="411"/>
    </row>
    <row r="80" spans="1:5" x14ac:dyDescent="0.25">
      <c r="A80" s="382" t="s">
        <v>3158</v>
      </c>
      <c r="B80" s="382" t="s">
        <v>3159</v>
      </c>
      <c r="C80" s="411"/>
      <c r="D80" s="382"/>
      <c r="E80" s="460"/>
    </row>
    <row r="81" spans="1:5" x14ac:dyDescent="0.25">
      <c r="A81" s="382"/>
      <c r="B81" s="382"/>
      <c r="C81" s="411"/>
      <c r="D81" s="382"/>
      <c r="E81" s="460"/>
    </row>
    <row r="305" spans="1:5" x14ac:dyDescent="0.25">
      <c r="A305" s="384"/>
      <c r="B305" s="384"/>
      <c r="D305" s="382"/>
      <c r="E305" s="460"/>
    </row>
    <row r="306" spans="1:5" x14ac:dyDescent="0.25">
      <c r="A306" s="384"/>
      <c r="B306" s="384"/>
      <c r="D306" s="382"/>
      <c r="E306" s="460"/>
    </row>
    <row r="307" spans="1:5" x14ac:dyDescent="0.25">
      <c r="A307" s="384"/>
      <c r="B307" s="384"/>
      <c r="D307" s="382"/>
      <c r="E307" s="460"/>
    </row>
    <row r="308" spans="1:5" x14ac:dyDescent="0.25">
      <c r="A308" s="384"/>
      <c r="B308" s="384"/>
      <c r="D308" s="382"/>
      <c r="E308" s="460"/>
    </row>
    <row r="309" spans="1:5" x14ac:dyDescent="0.25">
      <c r="A309" s="384"/>
      <c r="B309" s="384"/>
      <c r="D309" s="382"/>
      <c r="E309" s="460"/>
    </row>
    <row r="310" spans="1:5" x14ac:dyDescent="0.25">
      <c r="A310" s="384"/>
      <c r="B310" s="384"/>
      <c r="D310" s="382"/>
      <c r="E310" s="460"/>
    </row>
    <row r="311" spans="1:5" x14ac:dyDescent="0.25">
      <c r="A311" s="384"/>
      <c r="B311" s="384"/>
      <c r="D311" s="382"/>
      <c r="E311" s="460"/>
    </row>
    <row r="312" spans="1:5" x14ac:dyDescent="0.25">
      <c r="A312" s="384"/>
      <c r="B312" s="384"/>
      <c r="D312" s="382"/>
      <c r="E312" s="460"/>
    </row>
    <row r="313" spans="1:5" x14ac:dyDescent="0.25">
      <c r="A313" s="384"/>
      <c r="B313" s="384"/>
      <c r="D313" s="382"/>
      <c r="E313" s="460"/>
    </row>
    <row r="314" spans="1:5" x14ac:dyDescent="0.25">
      <c r="A314" s="384"/>
      <c r="B314" s="384"/>
      <c r="D314" s="382"/>
      <c r="E314" s="460"/>
    </row>
    <row r="315" spans="1:5" x14ac:dyDescent="0.25">
      <c r="A315" s="384"/>
      <c r="B315" s="384"/>
      <c r="D315" s="382"/>
      <c r="E315" s="460"/>
    </row>
    <row r="316" spans="1:5" x14ac:dyDescent="0.25">
      <c r="A316" s="384"/>
      <c r="B316" s="384"/>
      <c r="D316" s="382"/>
      <c r="E316" s="460"/>
    </row>
    <row r="317" spans="1:5" x14ac:dyDescent="0.25">
      <c r="A317" s="384"/>
      <c r="B317" s="384"/>
      <c r="D317" s="382"/>
      <c r="E317" s="460"/>
    </row>
    <row r="318" spans="1:5" x14ac:dyDescent="0.25">
      <c r="A318" s="384"/>
      <c r="B318" s="384"/>
      <c r="D318" s="382"/>
      <c r="E318" s="460"/>
    </row>
    <row r="319" spans="1:5" x14ac:dyDescent="0.25">
      <c r="A319" s="384"/>
      <c r="B319" s="384"/>
      <c r="D319" s="382"/>
      <c r="E319" s="460"/>
    </row>
    <row r="320" spans="1:5" x14ac:dyDescent="0.25">
      <c r="A320" s="384"/>
      <c r="B320" s="384"/>
      <c r="D320" s="382"/>
      <c r="E320" s="460"/>
    </row>
    <row r="321" spans="1:5" x14ac:dyDescent="0.25">
      <c r="A321" s="384"/>
      <c r="B321" s="384"/>
      <c r="D321" s="382"/>
      <c r="E321" s="460"/>
    </row>
    <row r="322" spans="1:5" x14ac:dyDescent="0.25">
      <c r="A322" s="384"/>
      <c r="B322" s="384"/>
      <c r="D322" s="382"/>
      <c r="E322" s="460"/>
    </row>
    <row r="323" spans="1:5" x14ac:dyDescent="0.25">
      <c r="A323" s="384"/>
      <c r="B323" s="384"/>
      <c r="D323" s="382"/>
      <c r="E323" s="460"/>
    </row>
    <row r="324" spans="1:5" x14ac:dyDescent="0.25">
      <c r="A324" s="384"/>
      <c r="B324" s="384"/>
      <c r="D324" s="382"/>
      <c r="E324" s="460"/>
    </row>
    <row r="325" spans="1:5" x14ac:dyDescent="0.25">
      <c r="A325" s="384"/>
      <c r="B325" s="384"/>
      <c r="D325" s="382"/>
      <c r="E325" s="460"/>
    </row>
    <row r="326" spans="1:5" x14ac:dyDescent="0.25">
      <c r="A326" s="384"/>
      <c r="B326" s="384"/>
      <c r="D326" s="382"/>
      <c r="E326" s="460"/>
    </row>
    <row r="327" spans="1:5" x14ac:dyDescent="0.25">
      <c r="A327" s="384"/>
      <c r="B327" s="384"/>
      <c r="D327" s="382"/>
      <c r="E327" s="460"/>
    </row>
  </sheetData>
  <sheetProtection algorithmName="SHA-512" hashValue="9TrLudMMCq8wnJfN6ZQ8aIHaf7yfrHLRV/iQ4MA7jPXer4iwA02WGyIPGDX7GM1F7npK57zJn1FDotyogPDhkw==" saltValue="wbTc1QKbYeh/ETDhM4sQ3Q==" spinCount="100000" sheet="1" objects="1" scenarios="1"/>
  <mergeCells count="4">
    <mergeCell ref="A3:C3"/>
    <mergeCell ref="A6:A56"/>
    <mergeCell ref="A57:A78"/>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41"/>
  <sheetViews>
    <sheetView topLeftCell="A7" zoomScale="130" zoomScaleNormal="130" workbookViewId="0">
      <selection activeCell="B20" sqref="B20"/>
    </sheetView>
  </sheetViews>
  <sheetFormatPr defaultRowHeight="12.75" x14ac:dyDescent="0.2"/>
  <cols>
    <col min="1" max="1" width="2.6640625" customWidth="1"/>
    <col min="2" max="2" width="9.33203125" customWidth="1"/>
    <col min="3" max="3" width="49.1640625" customWidth="1"/>
    <col min="4" max="4" width="1.5" customWidth="1"/>
    <col min="5" max="5" width="35.1640625" customWidth="1"/>
    <col min="6" max="6" width="1.83203125" customWidth="1"/>
    <col min="7" max="7" width="13.5" style="53" customWidth="1"/>
    <col min="8" max="8" width="9.33203125" style="215"/>
    <col min="9" max="9" width="9.33203125" style="53"/>
  </cols>
  <sheetData>
    <row r="1" spans="1:8" ht="43.5" customHeight="1" x14ac:dyDescent="0.2">
      <c r="A1" s="490"/>
      <c r="B1" s="501" t="s">
        <v>2911</v>
      </c>
      <c r="C1" s="502"/>
      <c r="D1" s="502"/>
      <c r="E1" s="112">
        <f>E10</f>
        <v>2660</v>
      </c>
      <c r="F1" s="111"/>
    </row>
    <row r="2" spans="1:8" ht="12.6" customHeight="1" x14ac:dyDescent="0.2">
      <c r="A2" s="491"/>
      <c r="B2" s="492" t="s">
        <v>72</v>
      </c>
      <c r="C2" s="493"/>
      <c r="D2" s="493"/>
      <c r="E2" s="494"/>
      <c r="F2" s="491"/>
    </row>
    <row r="3" spans="1:8" ht="13.5" customHeight="1" x14ac:dyDescent="0.2">
      <c r="A3" s="491"/>
      <c r="B3" s="508" t="s">
        <v>60</v>
      </c>
      <c r="C3" s="510" t="s">
        <v>61</v>
      </c>
      <c r="D3" s="95"/>
      <c r="E3" s="96" t="s">
        <v>62</v>
      </c>
      <c r="F3" s="491"/>
    </row>
    <row r="4" spans="1:8" ht="12.75" customHeight="1" x14ac:dyDescent="0.2">
      <c r="A4" s="491"/>
      <c r="B4" s="509"/>
      <c r="C4" s="511"/>
      <c r="D4" s="95"/>
      <c r="E4" s="97" t="s">
        <v>63</v>
      </c>
      <c r="F4" s="491"/>
    </row>
    <row r="5" spans="1:8" ht="13.5" customHeight="1" x14ac:dyDescent="0.2">
      <c r="A5" s="491"/>
      <c r="B5" s="19">
        <v>1</v>
      </c>
      <c r="C5" s="13" t="s">
        <v>64</v>
      </c>
      <c r="D5" s="9"/>
      <c r="E5" s="98">
        <f>H5*0.95</f>
        <v>950</v>
      </c>
      <c r="F5" s="491"/>
      <c r="H5" s="279">
        <v>1000</v>
      </c>
    </row>
    <row r="6" spans="1:8" ht="13.5" customHeight="1" x14ac:dyDescent="0.2">
      <c r="A6" s="491"/>
      <c r="B6" s="19">
        <v>2</v>
      </c>
      <c r="C6" s="13" t="s">
        <v>65</v>
      </c>
      <c r="D6" s="9"/>
      <c r="E6" s="98">
        <f t="shared" ref="E6:E7" si="0">H6*0.95</f>
        <v>570</v>
      </c>
      <c r="F6" s="491"/>
      <c r="H6" s="280">
        <v>600</v>
      </c>
    </row>
    <row r="7" spans="1:8" ht="13.5" customHeight="1" x14ac:dyDescent="0.2">
      <c r="A7" s="491"/>
      <c r="B7" s="19">
        <v>3</v>
      </c>
      <c r="C7" s="13" t="s">
        <v>66</v>
      </c>
      <c r="D7" s="9"/>
      <c r="E7" s="98">
        <f t="shared" si="0"/>
        <v>1140</v>
      </c>
      <c r="F7" s="491"/>
      <c r="H7" s="279">
        <v>1200</v>
      </c>
    </row>
    <row r="8" spans="1:8" ht="13.5" customHeight="1" x14ac:dyDescent="0.2">
      <c r="A8" s="491"/>
      <c r="B8" s="19">
        <v>4</v>
      </c>
      <c r="C8" s="14" t="s">
        <v>67</v>
      </c>
      <c r="D8" s="9"/>
      <c r="E8" s="98" t="s">
        <v>2714</v>
      </c>
      <c r="F8" s="491"/>
      <c r="H8" s="217"/>
    </row>
    <row r="9" spans="1:8" ht="13.5" customHeight="1" x14ac:dyDescent="0.2">
      <c r="A9" s="491"/>
      <c r="B9" s="20">
        <v>5</v>
      </c>
      <c r="C9" s="16" t="s">
        <v>68</v>
      </c>
      <c r="D9" s="17"/>
      <c r="E9" s="98" t="s">
        <v>2714</v>
      </c>
      <c r="F9" s="491"/>
      <c r="H9" s="217"/>
    </row>
    <row r="10" spans="1:8" ht="13.5" customHeight="1" x14ac:dyDescent="0.2">
      <c r="A10" s="491"/>
      <c r="B10" s="499" t="s">
        <v>69</v>
      </c>
      <c r="C10" s="500"/>
      <c r="D10" s="9"/>
      <c r="E10" s="99">
        <f>H10*0.95</f>
        <v>2660</v>
      </c>
      <c r="F10" s="491"/>
      <c r="H10" s="281">
        <v>2800</v>
      </c>
    </row>
    <row r="11" spans="1:8" ht="12.6" customHeight="1" x14ac:dyDescent="0.2">
      <c r="A11" s="122"/>
      <c r="B11" s="123"/>
      <c r="C11" s="123"/>
      <c r="D11" s="123"/>
      <c r="E11" s="123"/>
      <c r="F11" s="124"/>
    </row>
    <row r="12" spans="1:8" ht="26.25" customHeight="1" x14ac:dyDescent="0.2">
      <c r="A12" s="125"/>
      <c r="B12" s="125"/>
      <c r="C12" s="125"/>
      <c r="D12" s="125"/>
      <c r="E12" s="126"/>
      <c r="F12" s="125"/>
    </row>
    <row r="13" spans="1:8" ht="42.75" customHeight="1" x14ac:dyDescent="0.2">
      <c r="A13" s="490"/>
      <c r="B13" s="501" t="s">
        <v>2730</v>
      </c>
      <c r="C13" s="502"/>
      <c r="D13" s="502"/>
      <c r="E13" s="112">
        <f>E22</f>
        <v>3230</v>
      </c>
      <c r="F13" s="111"/>
    </row>
    <row r="14" spans="1:8" ht="21.75" customHeight="1" x14ac:dyDescent="0.2">
      <c r="A14" s="491"/>
      <c r="B14" s="512" t="s">
        <v>73</v>
      </c>
      <c r="C14" s="513"/>
      <c r="D14" s="513"/>
      <c r="E14" s="514"/>
      <c r="F14" s="491"/>
    </row>
    <row r="15" spans="1:8" ht="13.5" customHeight="1" x14ac:dyDescent="0.2">
      <c r="A15" s="491"/>
      <c r="B15" s="508" t="s">
        <v>60</v>
      </c>
      <c r="C15" s="510" t="s">
        <v>61</v>
      </c>
      <c r="D15" s="95"/>
      <c r="E15" s="96" t="s">
        <v>62</v>
      </c>
      <c r="F15" s="491"/>
    </row>
    <row r="16" spans="1:8" ht="12.75" customHeight="1" x14ac:dyDescent="0.2">
      <c r="A16" s="491"/>
      <c r="B16" s="509"/>
      <c r="C16" s="511"/>
      <c r="D16" s="95"/>
      <c r="E16" s="97" t="s">
        <v>63</v>
      </c>
      <c r="F16" s="491"/>
    </row>
    <row r="17" spans="1:8" ht="13.5" customHeight="1" x14ac:dyDescent="0.2">
      <c r="A17" s="491"/>
      <c r="B17" s="19">
        <v>1</v>
      </c>
      <c r="C17" s="13" t="s">
        <v>74</v>
      </c>
      <c r="D17" s="9"/>
      <c r="E17" s="98">
        <f t="shared" ref="E17:E19" si="1">H17*0.95</f>
        <v>1235</v>
      </c>
      <c r="F17" s="491"/>
      <c r="H17" s="279">
        <v>1300</v>
      </c>
    </row>
    <row r="18" spans="1:8" ht="13.5" customHeight="1" x14ac:dyDescent="0.2">
      <c r="A18" s="491"/>
      <c r="B18" s="19">
        <v>2</v>
      </c>
      <c r="C18" s="13" t="s">
        <v>65</v>
      </c>
      <c r="D18" s="9"/>
      <c r="E18" s="98">
        <f t="shared" si="1"/>
        <v>855</v>
      </c>
      <c r="F18" s="491"/>
      <c r="H18" s="280">
        <v>900</v>
      </c>
    </row>
    <row r="19" spans="1:8" ht="13.5" customHeight="1" x14ac:dyDescent="0.2">
      <c r="A19" s="491"/>
      <c r="B19" s="19">
        <v>3</v>
      </c>
      <c r="C19" s="13" t="s">
        <v>75</v>
      </c>
      <c r="D19" s="9"/>
      <c r="E19" s="98">
        <f t="shared" si="1"/>
        <v>1140</v>
      </c>
      <c r="F19" s="491"/>
      <c r="H19" s="279">
        <v>1200</v>
      </c>
    </row>
    <row r="20" spans="1:8" ht="13.5" customHeight="1" x14ac:dyDescent="0.2">
      <c r="A20" s="491"/>
      <c r="B20" s="19">
        <v>4</v>
      </c>
      <c r="C20" s="14" t="s">
        <v>67</v>
      </c>
      <c r="D20" s="9"/>
      <c r="E20" s="98" t="s">
        <v>2714</v>
      </c>
      <c r="F20" s="491"/>
      <c r="H20" s="217"/>
    </row>
    <row r="21" spans="1:8" ht="13.5" customHeight="1" x14ac:dyDescent="0.2">
      <c r="A21" s="491"/>
      <c r="B21" s="20">
        <v>5</v>
      </c>
      <c r="C21" s="16" t="s">
        <v>68</v>
      </c>
      <c r="D21" s="17"/>
      <c r="E21" s="98" t="s">
        <v>2714</v>
      </c>
      <c r="F21" s="491"/>
      <c r="H21" s="217"/>
    </row>
    <row r="22" spans="1:8" ht="13.5" customHeight="1" x14ac:dyDescent="0.2">
      <c r="A22" s="491"/>
      <c r="B22" s="499" t="s">
        <v>69</v>
      </c>
      <c r="C22" s="500"/>
      <c r="D22" s="9"/>
      <c r="E22" s="99">
        <f t="shared" ref="E22" si="2">H22*0.95</f>
        <v>3230</v>
      </c>
      <c r="F22" s="491"/>
      <c r="H22" s="281">
        <v>3400</v>
      </c>
    </row>
    <row r="23" spans="1:8" ht="12.6" customHeight="1" x14ac:dyDescent="0.2">
      <c r="A23" s="122"/>
      <c r="B23" s="123"/>
      <c r="C23" s="123"/>
      <c r="D23" s="123"/>
      <c r="E23" s="123"/>
      <c r="F23" s="124"/>
    </row>
    <row r="24" spans="1:8" ht="29.25" customHeight="1" x14ac:dyDescent="0.2">
      <c r="A24" s="127"/>
      <c r="B24" s="127"/>
      <c r="C24" s="127"/>
      <c r="D24" s="127"/>
      <c r="E24" s="128"/>
      <c r="F24" s="127"/>
    </row>
    <row r="25" spans="1:8" ht="45" customHeight="1" x14ac:dyDescent="0.2">
      <c r="A25" s="490"/>
      <c r="B25" s="501" t="s">
        <v>2731</v>
      </c>
      <c r="C25" s="502"/>
      <c r="D25" s="502"/>
      <c r="E25" s="112">
        <f>E36</f>
        <v>9262.5</v>
      </c>
      <c r="F25" s="111"/>
    </row>
    <row r="26" spans="1:8" ht="12.6" customHeight="1" x14ac:dyDescent="0.2">
      <c r="A26" s="491"/>
      <c r="B26" s="492" t="s">
        <v>76</v>
      </c>
      <c r="C26" s="493"/>
      <c r="D26" s="493"/>
      <c r="E26" s="494"/>
      <c r="F26" s="491"/>
    </row>
    <row r="27" spans="1:8" ht="13.5" customHeight="1" x14ac:dyDescent="0.2">
      <c r="A27" s="491"/>
      <c r="B27" s="508" t="s">
        <v>60</v>
      </c>
      <c r="C27" s="510" t="s">
        <v>61</v>
      </c>
      <c r="D27" s="95"/>
      <c r="E27" s="96" t="s">
        <v>62</v>
      </c>
      <c r="F27" s="491"/>
    </row>
    <row r="28" spans="1:8" ht="12.75" customHeight="1" x14ac:dyDescent="0.2">
      <c r="A28" s="491"/>
      <c r="B28" s="509"/>
      <c r="C28" s="511"/>
      <c r="D28" s="95"/>
      <c r="E28" s="97" t="s">
        <v>63</v>
      </c>
      <c r="F28" s="491"/>
    </row>
    <row r="29" spans="1:8" ht="13.5" customHeight="1" x14ac:dyDescent="0.2">
      <c r="A29" s="491"/>
      <c r="B29" s="19">
        <v>1</v>
      </c>
      <c r="C29" s="13" t="s">
        <v>75</v>
      </c>
      <c r="D29" s="9"/>
      <c r="E29" s="98">
        <f t="shared" ref="E29:E36" si="3">H29*0.95</f>
        <v>1995</v>
      </c>
      <c r="F29" s="491"/>
      <c r="H29" s="282">
        <v>2100</v>
      </c>
    </row>
    <row r="30" spans="1:8" ht="13.5" customHeight="1" x14ac:dyDescent="0.2">
      <c r="A30" s="491"/>
      <c r="B30" s="19">
        <v>2</v>
      </c>
      <c r="C30" s="13" t="s">
        <v>74</v>
      </c>
      <c r="D30" s="9"/>
      <c r="E30" s="98">
        <f t="shared" si="3"/>
        <v>950</v>
      </c>
      <c r="F30" s="491"/>
      <c r="H30" s="282">
        <v>1000</v>
      </c>
    </row>
    <row r="31" spans="1:8" ht="13.5" customHeight="1" x14ac:dyDescent="0.2">
      <c r="A31" s="491"/>
      <c r="B31" s="19">
        <v>3</v>
      </c>
      <c r="C31" s="13" t="s">
        <v>77</v>
      </c>
      <c r="D31" s="9"/>
      <c r="E31" s="98">
        <f t="shared" si="3"/>
        <v>142.5</v>
      </c>
      <c r="F31" s="491"/>
      <c r="H31" s="283">
        <v>150</v>
      </c>
    </row>
    <row r="32" spans="1:8" ht="13.5" customHeight="1" x14ac:dyDescent="0.2">
      <c r="A32" s="491"/>
      <c r="B32" s="19">
        <v>4</v>
      </c>
      <c r="C32" s="13" t="s">
        <v>78</v>
      </c>
      <c r="D32" s="9"/>
      <c r="E32" s="98">
        <f t="shared" si="3"/>
        <v>1425</v>
      </c>
      <c r="F32" s="491"/>
      <c r="H32" s="282">
        <v>1500</v>
      </c>
    </row>
    <row r="33" spans="1:9" ht="13.5" customHeight="1" x14ac:dyDescent="0.2">
      <c r="A33" s="491"/>
      <c r="B33" s="19">
        <v>5</v>
      </c>
      <c r="C33" s="13" t="s">
        <v>79</v>
      </c>
      <c r="D33" s="9"/>
      <c r="E33" s="98">
        <f t="shared" si="3"/>
        <v>1425</v>
      </c>
      <c r="F33" s="491"/>
      <c r="H33" s="282">
        <v>1500</v>
      </c>
    </row>
    <row r="34" spans="1:9" ht="13.5" customHeight="1" x14ac:dyDescent="0.2">
      <c r="A34" s="491"/>
      <c r="B34" s="19">
        <v>6</v>
      </c>
      <c r="C34" s="13" t="s">
        <v>80</v>
      </c>
      <c r="D34" s="9"/>
      <c r="E34" s="98">
        <f t="shared" si="3"/>
        <v>3325</v>
      </c>
      <c r="F34" s="491"/>
      <c r="H34" s="282">
        <v>3500</v>
      </c>
    </row>
    <row r="35" spans="1:9" ht="13.5" customHeight="1" x14ac:dyDescent="0.2">
      <c r="A35" s="491"/>
      <c r="B35" s="19">
        <v>6</v>
      </c>
      <c r="C35" s="14" t="s">
        <v>81</v>
      </c>
      <c r="D35" s="9"/>
      <c r="E35" s="98" t="s">
        <v>2714</v>
      </c>
      <c r="F35" s="491"/>
      <c r="H35" s="137"/>
    </row>
    <row r="36" spans="1:9" ht="13.5" customHeight="1" x14ac:dyDescent="0.2">
      <c r="A36" s="491"/>
      <c r="B36" s="499" t="s">
        <v>69</v>
      </c>
      <c r="C36" s="500"/>
      <c r="D36" s="9"/>
      <c r="E36" s="99">
        <f t="shared" si="3"/>
        <v>9262.5</v>
      </c>
      <c r="F36" s="491"/>
      <c r="H36" s="284">
        <v>9750</v>
      </c>
      <c r="I36" s="300"/>
    </row>
    <row r="37" spans="1:9" ht="27" customHeight="1" x14ac:dyDescent="0.2">
      <c r="A37" s="491"/>
      <c r="B37" s="21" t="s">
        <v>82</v>
      </c>
      <c r="C37" s="22"/>
      <c r="D37" s="22"/>
      <c r="E37" s="23"/>
      <c r="F37" s="491"/>
    </row>
    <row r="38" spans="1:9" ht="11.85" customHeight="1" x14ac:dyDescent="0.2">
      <c r="A38" s="491"/>
      <c r="B38" s="515" t="s">
        <v>83</v>
      </c>
      <c r="C38" s="516"/>
      <c r="D38" s="516"/>
      <c r="E38" s="24"/>
      <c r="F38" s="491"/>
    </row>
    <row r="39" spans="1:9" ht="11.85" customHeight="1" x14ac:dyDescent="0.2">
      <c r="A39" s="491"/>
      <c r="B39" s="515" t="s">
        <v>84</v>
      </c>
      <c r="C39" s="516"/>
      <c r="D39" s="1"/>
      <c r="E39" s="24"/>
      <c r="F39" s="491"/>
    </row>
    <row r="40" spans="1:9" ht="12" customHeight="1" x14ac:dyDescent="0.2">
      <c r="A40" s="491"/>
      <c r="B40" s="517" t="s">
        <v>85</v>
      </c>
      <c r="C40" s="518"/>
      <c r="D40" s="518"/>
      <c r="E40" s="519"/>
      <c r="F40" s="491"/>
    </row>
    <row r="41" spans="1:9" ht="12.6" customHeight="1" x14ac:dyDescent="0.2">
      <c r="A41" s="122"/>
      <c r="B41" s="123"/>
      <c r="C41" s="123"/>
      <c r="D41" s="123"/>
      <c r="E41" s="123"/>
      <c r="F41" s="124"/>
    </row>
  </sheetData>
  <sheetProtection algorithmName="SHA-512" hashValue="52yH0KG5nzQMa5711mLD/4h8eipKwPaIpgOgUATJdVm06CUHqE1pNUTy3VE/T3+zLzkKBip9DTMZBQE5vIdj1g==" saltValue="qM3qgouK7TYzr9ebSB14Fg==" spinCount="100000" sheet="1" objects="1" scenarios="1"/>
  <mergeCells count="24">
    <mergeCell ref="A25:A40"/>
    <mergeCell ref="B26:E26"/>
    <mergeCell ref="F26:F40"/>
    <mergeCell ref="B27:B28"/>
    <mergeCell ref="C27:C28"/>
    <mergeCell ref="B36:C36"/>
    <mergeCell ref="B38:D38"/>
    <mergeCell ref="B39:C39"/>
    <mergeCell ref="B40:E40"/>
    <mergeCell ref="B25:D25"/>
    <mergeCell ref="A13:A22"/>
    <mergeCell ref="B14:E14"/>
    <mergeCell ref="F14:F22"/>
    <mergeCell ref="B15:B16"/>
    <mergeCell ref="C15:C16"/>
    <mergeCell ref="B22:C22"/>
    <mergeCell ref="B13:D13"/>
    <mergeCell ref="A1:A10"/>
    <mergeCell ref="B2:E2"/>
    <mergeCell ref="F2:F10"/>
    <mergeCell ref="B3:B4"/>
    <mergeCell ref="C3:C4"/>
    <mergeCell ref="B10:C10"/>
    <mergeCell ref="B1:D1"/>
  </mergeCells>
  <pageMargins left="0.7" right="0.7" top="0.75" bottom="0.75" header="0.3" footer="0.3"/>
  <pageSetup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workbookViewId="0">
      <selection activeCell="A2" sqref="A2"/>
    </sheetView>
  </sheetViews>
  <sheetFormatPr defaultRowHeight="15" x14ac:dyDescent="0.25"/>
  <cols>
    <col min="1" max="1" width="9.33203125" style="402"/>
    <col min="2" max="2" width="18.6640625" style="402" customWidth="1"/>
    <col min="3" max="3" width="61.6640625" style="331" bestFit="1" customWidth="1"/>
    <col min="4" max="4" width="20" style="403" customWidth="1"/>
    <col min="5" max="5" width="26.5" style="330" customWidth="1"/>
    <col min="6" max="6" width="9.33203125" style="461"/>
  </cols>
  <sheetData>
    <row r="1" spans="1:6" ht="35.25" customHeight="1" x14ac:dyDescent="0.5">
      <c r="A1" s="734" t="s">
        <v>3503</v>
      </c>
      <c r="B1" s="734"/>
      <c r="C1" s="734"/>
      <c r="D1" s="734"/>
    </row>
    <row r="3" spans="1:6" ht="18" x14ac:dyDescent="0.25">
      <c r="A3" s="777" t="s">
        <v>3373</v>
      </c>
      <c r="B3" s="777"/>
      <c r="C3" s="777"/>
      <c r="D3" s="777"/>
      <c r="E3" s="415"/>
    </row>
    <row r="4" spans="1:6" ht="18" x14ac:dyDescent="0.25">
      <c r="A4" s="416"/>
      <c r="B4" s="416"/>
      <c r="C4" s="416"/>
      <c r="D4" s="416"/>
      <c r="E4" s="415"/>
      <c r="F4" s="462"/>
    </row>
    <row r="5" spans="1:6" ht="15.75" x14ac:dyDescent="0.2">
      <c r="A5" s="778" t="s">
        <v>2983</v>
      </c>
      <c r="B5" s="778"/>
      <c r="C5" s="337" t="s">
        <v>2982</v>
      </c>
      <c r="D5" s="413" t="s">
        <v>2981</v>
      </c>
    </row>
    <row r="6" spans="1:6" x14ac:dyDescent="0.25">
      <c r="A6" s="775">
        <v>1</v>
      </c>
      <c r="B6" s="776" t="s">
        <v>3374</v>
      </c>
      <c r="C6" s="776"/>
      <c r="D6" s="390"/>
      <c r="E6" s="382"/>
      <c r="F6" s="460"/>
    </row>
    <row r="7" spans="1:6" ht="12.75" x14ac:dyDescent="0.2">
      <c r="A7" s="775"/>
      <c r="B7" s="775">
        <v>1</v>
      </c>
      <c r="C7" s="388" t="s">
        <v>3374</v>
      </c>
      <c r="D7" s="417"/>
      <c r="E7" s="389"/>
      <c r="F7" s="460"/>
    </row>
    <row r="8" spans="1:6" x14ac:dyDescent="0.25">
      <c r="A8" s="775"/>
      <c r="B8" s="775"/>
      <c r="C8" s="387" t="s">
        <v>3375</v>
      </c>
      <c r="D8" s="390">
        <f>F8*0.95</f>
        <v>570</v>
      </c>
      <c r="E8" s="382"/>
      <c r="F8" s="460">
        <v>600</v>
      </c>
    </row>
    <row r="9" spans="1:6" x14ac:dyDescent="0.25">
      <c r="A9" s="775"/>
      <c r="B9" s="775"/>
      <c r="C9" s="387" t="s">
        <v>3376</v>
      </c>
      <c r="D9" s="390">
        <f t="shared" ref="D9:D49" si="0">F9*0.95</f>
        <v>712.5</v>
      </c>
      <c r="E9" s="382"/>
      <c r="F9" s="460">
        <v>750</v>
      </c>
    </row>
    <row r="10" spans="1:6" x14ac:dyDescent="0.25">
      <c r="A10" s="775"/>
      <c r="B10" s="775"/>
      <c r="C10" s="387" t="s">
        <v>3377</v>
      </c>
      <c r="D10" s="390">
        <f t="shared" si="0"/>
        <v>285</v>
      </c>
      <c r="E10" s="382"/>
      <c r="F10" s="460">
        <v>300</v>
      </c>
    </row>
    <row r="11" spans="1:6" x14ac:dyDescent="0.25">
      <c r="A11" s="775"/>
      <c r="B11" s="775"/>
      <c r="C11" s="387" t="s">
        <v>3378</v>
      </c>
      <c r="D11" s="390">
        <f t="shared" si="0"/>
        <v>285</v>
      </c>
      <c r="E11" s="382"/>
      <c r="F11" s="460">
        <v>300</v>
      </c>
    </row>
    <row r="12" spans="1:6" x14ac:dyDescent="0.25">
      <c r="A12" s="775"/>
      <c r="B12" s="775"/>
      <c r="C12" s="387" t="s">
        <v>3379</v>
      </c>
      <c r="D12" s="390">
        <f t="shared" si="0"/>
        <v>95</v>
      </c>
      <c r="E12" s="382"/>
      <c r="F12" s="460">
        <v>100</v>
      </c>
    </row>
    <row r="13" spans="1:6" x14ac:dyDescent="0.25">
      <c r="A13" s="775"/>
      <c r="B13" s="775"/>
      <c r="C13" s="387" t="s">
        <v>3380</v>
      </c>
      <c r="D13" s="390">
        <f t="shared" si="0"/>
        <v>760</v>
      </c>
      <c r="E13" s="382"/>
      <c r="F13" s="460">
        <v>800</v>
      </c>
    </row>
    <row r="14" spans="1:6" x14ac:dyDescent="0.25">
      <c r="A14" s="775"/>
      <c r="B14" s="775"/>
      <c r="C14" s="387" t="s">
        <v>3381</v>
      </c>
      <c r="D14" s="390">
        <f t="shared" si="0"/>
        <v>760</v>
      </c>
      <c r="E14" s="382"/>
      <c r="F14" s="460">
        <v>800</v>
      </c>
    </row>
    <row r="15" spans="1:6" x14ac:dyDescent="0.25">
      <c r="A15" s="775"/>
      <c r="B15" s="775"/>
      <c r="C15" s="387" t="s">
        <v>3382</v>
      </c>
      <c r="D15" s="390">
        <f t="shared" si="0"/>
        <v>760</v>
      </c>
      <c r="E15" s="382"/>
      <c r="F15" s="460">
        <v>800</v>
      </c>
    </row>
    <row r="16" spans="1:6" x14ac:dyDescent="0.25">
      <c r="A16" s="775"/>
      <c r="B16" s="775"/>
      <c r="C16" s="387" t="s">
        <v>3383</v>
      </c>
      <c r="D16" s="390">
        <f t="shared" si="0"/>
        <v>475</v>
      </c>
      <c r="E16" s="382"/>
      <c r="F16" s="460">
        <v>500</v>
      </c>
    </row>
    <row r="17" spans="1:6" x14ac:dyDescent="0.25">
      <c r="A17" s="775"/>
      <c r="B17" s="775"/>
      <c r="C17" s="387" t="s">
        <v>3384</v>
      </c>
      <c r="D17" s="390">
        <f t="shared" si="0"/>
        <v>855</v>
      </c>
      <c r="E17" s="382"/>
      <c r="F17" s="460">
        <v>900</v>
      </c>
    </row>
    <row r="18" spans="1:6" x14ac:dyDescent="0.25">
      <c r="A18" s="775"/>
      <c r="B18" s="775"/>
      <c r="C18" s="387" t="s">
        <v>3385</v>
      </c>
      <c r="D18" s="390">
        <f t="shared" si="0"/>
        <v>760</v>
      </c>
      <c r="E18" s="382"/>
      <c r="F18" s="460">
        <v>800</v>
      </c>
    </row>
    <row r="19" spans="1:6" x14ac:dyDescent="0.25">
      <c r="A19" s="775"/>
      <c r="B19" s="775"/>
      <c r="C19" s="387" t="s">
        <v>3386</v>
      </c>
      <c r="D19" s="390">
        <f t="shared" si="0"/>
        <v>190</v>
      </c>
      <c r="E19" s="382"/>
      <c r="F19" s="460">
        <v>200</v>
      </c>
    </row>
    <row r="20" spans="1:6" x14ac:dyDescent="0.25">
      <c r="A20" s="775"/>
      <c r="B20" s="775"/>
      <c r="C20" s="387" t="s">
        <v>3387</v>
      </c>
      <c r="D20" s="390">
        <f t="shared" si="0"/>
        <v>142.5</v>
      </c>
      <c r="E20" s="382"/>
      <c r="F20" s="460">
        <v>150</v>
      </c>
    </row>
    <row r="21" spans="1:6" x14ac:dyDescent="0.25">
      <c r="A21" s="775"/>
      <c r="B21" s="775"/>
      <c r="C21" s="387" t="s">
        <v>3388</v>
      </c>
      <c r="D21" s="390">
        <f t="shared" si="0"/>
        <v>142.5</v>
      </c>
      <c r="E21" s="382"/>
      <c r="F21" s="460">
        <v>150</v>
      </c>
    </row>
    <row r="22" spans="1:6" x14ac:dyDescent="0.25">
      <c r="A22" s="775"/>
      <c r="B22" s="775"/>
      <c r="C22" s="387" t="s">
        <v>3389</v>
      </c>
      <c r="D22" s="390">
        <f t="shared" si="0"/>
        <v>190</v>
      </c>
      <c r="E22" s="382"/>
      <c r="F22" s="460">
        <v>200</v>
      </c>
    </row>
    <row r="23" spans="1:6" x14ac:dyDescent="0.25">
      <c r="A23" s="775"/>
      <c r="B23" s="775"/>
      <c r="C23" s="387" t="s">
        <v>3390</v>
      </c>
      <c r="D23" s="390">
        <f t="shared" si="0"/>
        <v>142.5</v>
      </c>
      <c r="E23" s="382"/>
      <c r="F23" s="460">
        <v>150</v>
      </c>
    </row>
    <row r="24" spans="1:6" x14ac:dyDescent="0.25">
      <c r="A24" s="775"/>
      <c r="B24" s="775"/>
      <c r="C24" s="387" t="s">
        <v>3391</v>
      </c>
      <c r="D24" s="390">
        <f t="shared" si="0"/>
        <v>142.5</v>
      </c>
      <c r="E24" s="382"/>
      <c r="F24" s="460">
        <v>150</v>
      </c>
    </row>
    <row r="25" spans="1:6" x14ac:dyDescent="0.25">
      <c r="A25" s="775"/>
      <c r="B25" s="775"/>
      <c r="C25" s="387" t="s">
        <v>3392</v>
      </c>
      <c r="D25" s="390">
        <f t="shared" si="0"/>
        <v>142.5</v>
      </c>
      <c r="E25" s="382"/>
      <c r="F25" s="460">
        <v>150</v>
      </c>
    </row>
    <row r="26" spans="1:6" x14ac:dyDescent="0.25">
      <c r="A26" s="775"/>
      <c r="B26" s="775"/>
      <c r="C26" s="387" t="s">
        <v>3393</v>
      </c>
      <c r="D26" s="390">
        <f t="shared" si="0"/>
        <v>142.5</v>
      </c>
      <c r="E26" s="382"/>
      <c r="F26" s="460">
        <v>150</v>
      </c>
    </row>
    <row r="27" spans="1:6" x14ac:dyDescent="0.25">
      <c r="A27" s="775"/>
      <c r="B27" s="775"/>
      <c r="C27" s="387" t="s">
        <v>3394</v>
      </c>
      <c r="D27" s="390">
        <f t="shared" si="0"/>
        <v>760</v>
      </c>
      <c r="E27" s="382"/>
      <c r="F27" s="460">
        <v>800</v>
      </c>
    </row>
    <row r="28" spans="1:6" x14ac:dyDescent="0.25">
      <c r="A28" s="775"/>
      <c r="B28" s="775">
        <v>2</v>
      </c>
      <c r="C28" s="388" t="s">
        <v>3395</v>
      </c>
      <c r="D28" s="390">
        <f t="shared" si="0"/>
        <v>0</v>
      </c>
      <c r="E28" s="389"/>
      <c r="F28" s="460"/>
    </row>
    <row r="29" spans="1:6" x14ac:dyDescent="0.25">
      <c r="A29" s="775"/>
      <c r="B29" s="775"/>
      <c r="C29" s="387" t="s">
        <v>3396</v>
      </c>
      <c r="D29" s="390">
        <f t="shared" si="0"/>
        <v>0</v>
      </c>
      <c r="E29" s="382"/>
      <c r="F29" s="460"/>
    </row>
    <row r="30" spans="1:6" x14ac:dyDescent="0.25">
      <c r="A30" s="775"/>
      <c r="B30" s="775"/>
      <c r="C30" s="387" t="s">
        <v>3397</v>
      </c>
      <c r="D30" s="390">
        <f t="shared" si="0"/>
        <v>1662.5</v>
      </c>
      <c r="E30" s="382"/>
      <c r="F30" s="460">
        <v>1750</v>
      </c>
    </row>
    <row r="31" spans="1:6" x14ac:dyDescent="0.25">
      <c r="A31" s="775"/>
      <c r="B31" s="775"/>
      <c r="C31" s="387" t="s">
        <v>3398</v>
      </c>
      <c r="D31" s="390">
        <f t="shared" si="0"/>
        <v>1995</v>
      </c>
      <c r="E31" s="382"/>
      <c r="F31" s="460">
        <v>2100</v>
      </c>
    </row>
    <row r="32" spans="1:6" x14ac:dyDescent="0.25">
      <c r="A32" s="775"/>
      <c r="B32" s="775"/>
      <c r="C32" s="387" t="s">
        <v>3399</v>
      </c>
      <c r="D32" s="390">
        <f t="shared" si="0"/>
        <v>0</v>
      </c>
      <c r="E32" s="382"/>
      <c r="F32" s="460"/>
    </row>
    <row r="33" spans="1:6" x14ac:dyDescent="0.25">
      <c r="A33" s="775"/>
      <c r="B33" s="775"/>
      <c r="C33" s="387" t="s">
        <v>3400</v>
      </c>
      <c r="D33" s="390">
        <f t="shared" si="0"/>
        <v>1662.5</v>
      </c>
      <c r="E33" s="382"/>
      <c r="F33" s="460">
        <v>1750</v>
      </c>
    </row>
    <row r="34" spans="1:6" x14ac:dyDescent="0.25">
      <c r="A34" s="775"/>
      <c r="B34" s="775"/>
      <c r="C34" s="387" t="s">
        <v>3401</v>
      </c>
      <c r="D34" s="390">
        <f t="shared" si="0"/>
        <v>1995</v>
      </c>
      <c r="E34" s="382"/>
      <c r="F34" s="460">
        <v>2100</v>
      </c>
    </row>
    <row r="35" spans="1:6" x14ac:dyDescent="0.25">
      <c r="A35" s="775"/>
      <c r="B35" s="775"/>
      <c r="C35" s="387" t="s">
        <v>3402</v>
      </c>
      <c r="D35" s="390">
        <f t="shared" si="0"/>
        <v>1662.5</v>
      </c>
      <c r="E35" s="382"/>
      <c r="F35" s="460">
        <v>1750</v>
      </c>
    </row>
    <row r="36" spans="1:6" x14ac:dyDescent="0.25">
      <c r="A36" s="775"/>
      <c r="B36" s="775"/>
      <c r="C36" s="387" t="s">
        <v>3403</v>
      </c>
      <c r="D36" s="390">
        <f t="shared" si="0"/>
        <v>1995</v>
      </c>
      <c r="E36" s="382"/>
      <c r="F36" s="460">
        <v>2100</v>
      </c>
    </row>
    <row r="37" spans="1:6" x14ac:dyDescent="0.25">
      <c r="A37" s="775"/>
      <c r="B37" s="775"/>
      <c r="C37" s="387" t="s">
        <v>3404</v>
      </c>
      <c r="D37" s="390">
        <f t="shared" si="0"/>
        <v>2090</v>
      </c>
      <c r="E37" s="382"/>
      <c r="F37" s="460">
        <v>2200</v>
      </c>
    </row>
    <row r="38" spans="1:6" x14ac:dyDescent="0.25">
      <c r="A38" s="775"/>
      <c r="B38" s="775"/>
      <c r="C38" s="387" t="s">
        <v>3405</v>
      </c>
      <c r="D38" s="390">
        <f t="shared" si="0"/>
        <v>2470</v>
      </c>
      <c r="E38" s="382"/>
      <c r="F38" s="460">
        <v>2600</v>
      </c>
    </row>
    <row r="39" spans="1:6" x14ac:dyDescent="0.25">
      <c r="A39" s="775"/>
      <c r="B39" s="775"/>
      <c r="C39" s="387" t="s">
        <v>3406</v>
      </c>
      <c r="D39" s="390">
        <f t="shared" si="0"/>
        <v>1615</v>
      </c>
      <c r="E39" s="382"/>
      <c r="F39" s="460">
        <v>1700</v>
      </c>
    </row>
    <row r="40" spans="1:6" x14ac:dyDescent="0.25">
      <c r="A40" s="775"/>
      <c r="B40" s="775"/>
      <c r="C40" s="387" t="s">
        <v>3407</v>
      </c>
      <c r="D40" s="390">
        <f t="shared" si="0"/>
        <v>1995</v>
      </c>
      <c r="E40" s="382"/>
      <c r="F40" s="460">
        <v>2100</v>
      </c>
    </row>
    <row r="41" spans="1:6" x14ac:dyDescent="0.25">
      <c r="A41" s="775"/>
      <c r="B41" s="775"/>
      <c r="C41" s="387" t="s">
        <v>3408</v>
      </c>
      <c r="D41" s="390">
        <f t="shared" si="0"/>
        <v>1615</v>
      </c>
      <c r="E41" s="382"/>
      <c r="F41" s="460">
        <v>1700</v>
      </c>
    </row>
    <row r="42" spans="1:6" x14ac:dyDescent="0.25">
      <c r="A42" s="775"/>
      <c r="B42" s="775"/>
      <c r="C42" s="387" t="s">
        <v>3409</v>
      </c>
      <c r="D42" s="390">
        <f t="shared" si="0"/>
        <v>1995</v>
      </c>
      <c r="E42" s="382"/>
      <c r="F42" s="460">
        <v>2100</v>
      </c>
    </row>
    <row r="43" spans="1:6" x14ac:dyDescent="0.25">
      <c r="A43" s="775"/>
      <c r="B43" s="775"/>
      <c r="C43" s="387" t="s">
        <v>3410</v>
      </c>
      <c r="D43" s="390">
        <f t="shared" si="0"/>
        <v>2090</v>
      </c>
      <c r="E43" s="382"/>
      <c r="F43" s="460">
        <v>2200</v>
      </c>
    </row>
    <row r="44" spans="1:6" x14ac:dyDescent="0.25">
      <c r="A44" s="775"/>
      <c r="B44" s="775"/>
      <c r="C44" s="387" t="s">
        <v>3411</v>
      </c>
      <c r="D44" s="390">
        <f t="shared" si="0"/>
        <v>1757.5</v>
      </c>
      <c r="E44" s="382"/>
      <c r="F44" s="460">
        <v>1850</v>
      </c>
    </row>
    <row r="45" spans="1:6" x14ac:dyDescent="0.25">
      <c r="A45" s="775"/>
      <c r="B45" s="775"/>
      <c r="C45" s="387" t="s">
        <v>3412</v>
      </c>
      <c r="D45" s="390">
        <f t="shared" si="0"/>
        <v>2090</v>
      </c>
      <c r="E45" s="382"/>
      <c r="F45" s="460">
        <v>2200</v>
      </c>
    </row>
    <row r="46" spans="1:6" x14ac:dyDescent="0.25">
      <c r="A46" s="775"/>
      <c r="B46" s="775"/>
      <c r="C46" s="387" t="s">
        <v>3413</v>
      </c>
      <c r="D46" s="390">
        <f t="shared" si="0"/>
        <v>1757.5</v>
      </c>
      <c r="E46" s="382"/>
      <c r="F46" s="460">
        <v>1850</v>
      </c>
    </row>
    <row r="47" spans="1:6" x14ac:dyDescent="0.25">
      <c r="A47" s="775"/>
      <c r="B47" s="775"/>
      <c r="C47" s="387" t="s">
        <v>3414</v>
      </c>
      <c r="D47" s="390">
        <f t="shared" si="0"/>
        <v>760</v>
      </c>
      <c r="E47" s="382"/>
      <c r="F47" s="460">
        <v>800</v>
      </c>
    </row>
    <row r="48" spans="1:6" x14ac:dyDescent="0.25">
      <c r="A48" s="775"/>
      <c r="B48" s="775"/>
      <c r="C48" s="387" t="s">
        <v>3415</v>
      </c>
      <c r="D48" s="390">
        <f t="shared" si="0"/>
        <v>855</v>
      </c>
      <c r="E48" s="382"/>
      <c r="F48" s="460">
        <v>900</v>
      </c>
    </row>
    <row r="49" spans="1:6" x14ac:dyDescent="0.25">
      <c r="A49" s="775"/>
      <c r="B49" s="775"/>
      <c r="C49" s="387" t="s">
        <v>3416</v>
      </c>
      <c r="D49" s="390">
        <f t="shared" si="0"/>
        <v>855</v>
      </c>
      <c r="E49" s="382"/>
      <c r="F49" s="460">
        <v>900</v>
      </c>
    </row>
    <row r="50" spans="1:6" x14ac:dyDescent="0.25">
      <c r="A50" s="775">
        <v>2</v>
      </c>
      <c r="B50" s="776" t="s">
        <v>3417</v>
      </c>
      <c r="C50" s="776"/>
      <c r="D50" s="390">
        <f t="shared" ref="D50:D77" si="1">F50*0.95</f>
        <v>0</v>
      </c>
      <c r="E50" s="382"/>
      <c r="F50" s="460"/>
    </row>
    <row r="51" spans="1:6" x14ac:dyDescent="0.25">
      <c r="A51" s="775"/>
      <c r="B51" s="775">
        <v>1</v>
      </c>
      <c r="C51" s="388" t="s">
        <v>3417</v>
      </c>
      <c r="D51" s="390">
        <f t="shared" si="1"/>
        <v>0</v>
      </c>
      <c r="E51" s="389"/>
      <c r="F51" s="460"/>
    </row>
    <row r="52" spans="1:6" x14ac:dyDescent="0.25">
      <c r="A52" s="775"/>
      <c r="B52" s="775"/>
      <c r="C52" s="387" t="s">
        <v>3418</v>
      </c>
      <c r="D52" s="390">
        <f t="shared" si="1"/>
        <v>475</v>
      </c>
      <c r="E52" s="382"/>
      <c r="F52" s="460">
        <v>500</v>
      </c>
    </row>
    <row r="53" spans="1:6" x14ac:dyDescent="0.25">
      <c r="A53" s="775"/>
      <c r="B53" s="775"/>
      <c r="C53" s="387" t="s">
        <v>3419</v>
      </c>
      <c r="D53" s="390">
        <f t="shared" si="1"/>
        <v>475</v>
      </c>
      <c r="E53" s="382"/>
      <c r="F53" s="460">
        <v>500</v>
      </c>
    </row>
    <row r="54" spans="1:6" x14ac:dyDescent="0.25">
      <c r="A54" s="775"/>
      <c r="B54" s="775"/>
      <c r="C54" s="387" t="s">
        <v>3420</v>
      </c>
      <c r="D54" s="390">
        <f t="shared" si="1"/>
        <v>475</v>
      </c>
      <c r="E54" s="382"/>
      <c r="F54" s="460">
        <v>500</v>
      </c>
    </row>
    <row r="55" spans="1:6" x14ac:dyDescent="0.25">
      <c r="A55" s="775"/>
      <c r="B55" s="775"/>
      <c r="C55" s="387" t="s">
        <v>3421</v>
      </c>
      <c r="D55" s="390">
        <f t="shared" si="1"/>
        <v>475</v>
      </c>
      <c r="E55" s="382"/>
      <c r="F55" s="460">
        <v>500</v>
      </c>
    </row>
    <row r="56" spans="1:6" x14ac:dyDescent="0.25">
      <c r="A56" s="775"/>
      <c r="B56" s="775"/>
      <c r="C56" s="387" t="s">
        <v>3422</v>
      </c>
      <c r="D56" s="390">
        <f t="shared" si="1"/>
        <v>475</v>
      </c>
      <c r="E56" s="382"/>
      <c r="F56" s="460">
        <v>500</v>
      </c>
    </row>
    <row r="57" spans="1:6" x14ac:dyDescent="0.25">
      <c r="A57" s="775"/>
      <c r="B57" s="775"/>
      <c r="C57" s="387" t="s">
        <v>3423</v>
      </c>
      <c r="D57" s="390">
        <f t="shared" si="1"/>
        <v>475</v>
      </c>
      <c r="E57" s="382"/>
      <c r="F57" s="460">
        <v>500</v>
      </c>
    </row>
    <row r="58" spans="1:6" x14ac:dyDescent="0.25">
      <c r="A58" s="775"/>
      <c r="B58" s="775"/>
      <c r="C58" s="387" t="s">
        <v>3424</v>
      </c>
      <c r="D58" s="390">
        <f t="shared" si="1"/>
        <v>475</v>
      </c>
      <c r="E58" s="382"/>
      <c r="F58" s="460">
        <v>500</v>
      </c>
    </row>
    <row r="59" spans="1:6" x14ac:dyDescent="0.25">
      <c r="A59" s="775"/>
      <c r="B59" s="775"/>
      <c r="C59" s="387" t="s">
        <v>3425</v>
      </c>
      <c r="D59" s="390">
        <f t="shared" si="1"/>
        <v>475</v>
      </c>
      <c r="E59" s="382"/>
      <c r="F59" s="460">
        <v>500</v>
      </c>
    </row>
    <row r="60" spans="1:6" x14ac:dyDescent="0.25">
      <c r="A60" s="775"/>
      <c r="B60" s="775"/>
      <c r="C60" s="387" t="s">
        <v>3426</v>
      </c>
      <c r="D60" s="390">
        <f t="shared" si="1"/>
        <v>475</v>
      </c>
      <c r="E60" s="382"/>
      <c r="F60" s="460">
        <v>500</v>
      </c>
    </row>
    <row r="61" spans="1:6" x14ac:dyDescent="0.25">
      <c r="A61" s="775"/>
      <c r="B61" s="775"/>
      <c r="C61" s="387" t="s">
        <v>3427</v>
      </c>
      <c r="D61" s="390">
        <f t="shared" si="1"/>
        <v>475</v>
      </c>
      <c r="E61" s="382"/>
      <c r="F61" s="460">
        <v>500</v>
      </c>
    </row>
    <row r="62" spans="1:6" x14ac:dyDescent="0.25">
      <c r="A62" s="775"/>
      <c r="B62" s="775"/>
      <c r="C62" s="387" t="s">
        <v>3428</v>
      </c>
      <c r="D62" s="390">
        <f t="shared" si="1"/>
        <v>475</v>
      </c>
      <c r="E62" s="382"/>
      <c r="F62" s="460">
        <v>500</v>
      </c>
    </row>
    <row r="63" spans="1:6" x14ac:dyDescent="0.25">
      <c r="A63" s="775"/>
      <c r="B63" s="775"/>
      <c r="C63" s="387" t="s">
        <v>3429</v>
      </c>
      <c r="D63" s="390">
        <f t="shared" si="1"/>
        <v>475</v>
      </c>
      <c r="E63" s="382"/>
      <c r="F63" s="460">
        <v>500</v>
      </c>
    </row>
    <row r="64" spans="1:6" x14ac:dyDescent="0.25">
      <c r="A64" s="775"/>
      <c r="B64" s="775"/>
      <c r="C64" s="387" t="s">
        <v>3430</v>
      </c>
      <c r="D64" s="390">
        <f t="shared" si="1"/>
        <v>2042.5</v>
      </c>
      <c r="E64" s="382"/>
      <c r="F64" s="460">
        <v>2150</v>
      </c>
    </row>
    <row r="65" spans="1:6" x14ac:dyDescent="0.25">
      <c r="A65" s="775"/>
      <c r="B65" s="775"/>
      <c r="C65" s="387" t="s">
        <v>3431</v>
      </c>
      <c r="D65" s="390">
        <f t="shared" si="1"/>
        <v>2042.5</v>
      </c>
      <c r="E65" s="382"/>
      <c r="F65" s="460">
        <v>2150</v>
      </c>
    </row>
    <row r="66" spans="1:6" x14ac:dyDescent="0.25">
      <c r="A66" s="775"/>
      <c r="B66" s="775"/>
      <c r="C66" s="387" t="s">
        <v>3432</v>
      </c>
      <c r="D66" s="390">
        <f t="shared" si="1"/>
        <v>332.5</v>
      </c>
      <c r="E66" s="382"/>
      <c r="F66" s="460">
        <v>350</v>
      </c>
    </row>
    <row r="67" spans="1:6" x14ac:dyDescent="0.25">
      <c r="A67" s="775"/>
      <c r="B67" s="775"/>
      <c r="C67" s="387" t="s">
        <v>3433</v>
      </c>
      <c r="D67" s="390">
        <f t="shared" si="1"/>
        <v>950</v>
      </c>
      <c r="E67" s="382"/>
      <c r="F67" s="460">
        <v>1000</v>
      </c>
    </row>
    <row r="68" spans="1:6" x14ac:dyDescent="0.25">
      <c r="A68" s="775"/>
      <c r="B68" s="775"/>
      <c r="C68" s="387" t="s">
        <v>3434</v>
      </c>
      <c r="D68" s="390">
        <f t="shared" si="1"/>
        <v>475</v>
      </c>
      <c r="E68" s="382"/>
      <c r="F68" s="460">
        <v>500</v>
      </c>
    </row>
    <row r="69" spans="1:6" x14ac:dyDescent="0.25">
      <c r="A69" s="775"/>
      <c r="B69" s="775"/>
      <c r="C69" s="387" t="s">
        <v>3435</v>
      </c>
      <c r="D69" s="390">
        <f t="shared" si="1"/>
        <v>2042.5</v>
      </c>
      <c r="E69" s="382"/>
      <c r="F69" s="460">
        <v>2150</v>
      </c>
    </row>
    <row r="70" spans="1:6" x14ac:dyDescent="0.25">
      <c r="A70" s="775"/>
      <c r="B70" s="775"/>
      <c r="C70" s="387" t="s">
        <v>3436</v>
      </c>
      <c r="D70" s="390">
        <f t="shared" si="1"/>
        <v>2042.5</v>
      </c>
      <c r="E70" s="382"/>
      <c r="F70" s="460">
        <v>2150</v>
      </c>
    </row>
    <row r="71" spans="1:6" x14ac:dyDescent="0.25">
      <c r="A71" s="775"/>
      <c r="B71" s="775"/>
      <c r="C71" s="387" t="s">
        <v>3437</v>
      </c>
      <c r="D71" s="390">
        <f t="shared" si="1"/>
        <v>1757.5</v>
      </c>
      <c r="E71" s="382"/>
      <c r="F71" s="460">
        <v>1850</v>
      </c>
    </row>
    <row r="72" spans="1:6" x14ac:dyDescent="0.25">
      <c r="A72" s="775"/>
      <c r="B72" s="775"/>
      <c r="C72" s="387" t="s">
        <v>3438</v>
      </c>
      <c r="D72" s="390">
        <f t="shared" si="1"/>
        <v>1757.5</v>
      </c>
      <c r="E72" s="382"/>
      <c r="F72" s="460">
        <v>1850</v>
      </c>
    </row>
    <row r="73" spans="1:6" x14ac:dyDescent="0.25">
      <c r="A73" s="775"/>
      <c r="B73" s="775"/>
      <c r="C73" s="387" t="s">
        <v>3439</v>
      </c>
      <c r="D73" s="390">
        <f t="shared" si="1"/>
        <v>950</v>
      </c>
      <c r="E73" s="382"/>
      <c r="F73" s="460">
        <v>1000</v>
      </c>
    </row>
    <row r="74" spans="1:6" x14ac:dyDescent="0.25">
      <c r="A74" s="775"/>
      <c r="B74" s="775"/>
      <c r="C74" s="387" t="s">
        <v>3440</v>
      </c>
      <c r="D74" s="390">
        <f t="shared" si="1"/>
        <v>3515</v>
      </c>
      <c r="E74" s="382"/>
      <c r="F74" s="460">
        <v>3700</v>
      </c>
    </row>
    <row r="75" spans="1:6" x14ac:dyDescent="0.25">
      <c r="A75" s="775"/>
      <c r="B75" s="775"/>
      <c r="C75" s="387" t="s">
        <v>3441</v>
      </c>
      <c r="D75" s="390">
        <f t="shared" si="1"/>
        <v>3087.5</v>
      </c>
      <c r="E75" s="382"/>
      <c r="F75" s="460">
        <v>3250</v>
      </c>
    </row>
    <row r="76" spans="1:6" x14ac:dyDescent="0.25">
      <c r="A76" s="775"/>
      <c r="B76" s="775"/>
      <c r="C76" s="387" t="s">
        <v>3442</v>
      </c>
      <c r="D76" s="390">
        <f t="shared" si="1"/>
        <v>2232.5</v>
      </c>
      <c r="E76" s="382"/>
      <c r="F76" s="460">
        <v>2350</v>
      </c>
    </row>
    <row r="77" spans="1:6" x14ac:dyDescent="0.25">
      <c r="A77" s="775"/>
      <c r="B77" s="775"/>
      <c r="C77" s="387" t="s">
        <v>3443</v>
      </c>
      <c r="D77" s="390">
        <f t="shared" si="1"/>
        <v>950</v>
      </c>
      <c r="E77" s="382"/>
      <c r="F77" s="460">
        <v>1000</v>
      </c>
    </row>
    <row r="78" spans="1:6" x14ac:dyDescent="0.25">
      <c r="A78" s="775">
        <v>3</v>
      </c>
      <c r="B78" s="779" t="s">
        <v>3444</v>
      </c>
      <c r="C78" s="779"/>
      <c r="D78" s="390">
        <f t="shared" ref="D78:D93" si="2">F78*0.95</f>
        <v>0</v>
      </c>
      <c r="E78" s="382"/>
      <c r="F78" s="460"/>
    </row>
    <row r="79" spans="1:6" x14ac:dyDescent="0.25">
      <c r="A79" s="775"/>
      <c r="B79" s="404">
        <v>1</v>
      </c>
      <c r="C79" s="387" t="s">
        <v>3445</v>
      </c>
      <c r="D79" s="390">
        <f t="shared" si="2"/>
        <v>29260</v>
      </c>
      <c r="E79" s="382"/>
      <c r="F79" s="460">
        <v>30800</v>
      </c>
    </row>
    <row r="80" spans="1:6" x14ac:dyDescent="0.25">
      <c r="A80" s="775">
        <v>4</v>
      </c>
      <c r="B80" s="779" t="s">
        <v>3446</v>
      </c>
      <c r="C80" s="779"/>
      <c r="D80" s="390">
        <f t="shared" si="2"/>
        <v>0</v>
      </c>
      <c r="E80" s="382"/>
      <c r="F80" s="460"/>
    </row>
    <row r="81" spans="1:6" x14ac:dyDescent="0.25">
      <c r="A81" s="775"/>
      <c r="B81" s="404">
        <v>1</v>
      </c>
      <c r="C81" s="387" t="s">
        <v>3447</v>
      </c>
      <c r="D81" s="390">
        <f t="shared" si="2"/>
        <v>5035</v>
      </c>
      <c r="E81" s="382"/>
      <c r="F81" s="460">
        <v>5300</v>
      </c>
    </row>
    <row r="82" spans="1:6" x14ac:dyDescent="0.25">
      <c r="A82" s="775">
        <v>5</v>
      </c>
      <c r="B82" s="779" t="s">
        <v>3448</v>
      </c>
      <c r="C82" s="779"/>
      <c r="D82" s="390">
        <f t="shared" si="2"/>
        <v>0</v>
      </c>
      <c r="E82" s="382"/>
      <c r="F82" s="460"/>
    </row>
    <row r="83" spans="1:6" x14ac:dyDescent="0.25">
      <c r="A83" s="775"/>
      <c r="B83" s="404">
        <v>1</v>
      </c>
      <c r="C83" s="387" t="s">
        <v>3447</v>
      </c>
      <c r="D83" s="390">
        <f t="shared" si="2"/>
        <v>24035</v>
      </c>
      <c r="E83" s="382"/>
      <c r="F83" s="460">
        <v>25300</v>
      </c>
    </row>
    <row r="84" spans="1:6" x14ac:dyDescent="0.25">
      <c r="A84" s="775">
        <v>6</v>
      </c>
      <c r="B84" s="779" t="s">
        <v>3449</v>
      </c>
      <c r="C84" s="779"/>
      <c r="D84" s="390">
        <f t="shared" si="2"/>
        <v>0</v>
      </c>
      <c r="E84" s="382"/>
      <c r="F84" s="460"/>
    </row>
    <row r="85" spans="1:6" x14ac:dyDescent="0.25">
      <c r="A85" s="775"/>
      <c r="B85" s="404">
        <v>1</v>
      </c>
      <c r="C85" s="387" t="s">
        <v>3447</v>
      </c>
      <c r="D85" s="390">
        <f t="shared" si="2"/>
        <v>14630</v>
      </c>
      <c r="E85" s="382"/>
      <c r="F85" s="460">
        <v>15400</v>
      </c>
    </row>
    <row r="86" spans="1:6" x14ac:dyDescent="0.25">
      <c r="A86" s="775">
        <v>7</v>
      </c>
      <c r="B86" s="779" t="s">
        <v>3450</v>
      </c>
      <c r="C86" s="779"/>
      <c r="D86" s="390">
        <f t="shared" si="2"/>
        <v>0</v>
      </c>
      <c r="E86" s="382"/>
      <c r="F86" s="460"/>
    </row>
    <row r="87" spans="1:6" x14ac:dyDescent="0.25">
      <c r="A87" s="775"/>
      <c r="B87" s="404">
        <v>1</v>
      </c>
      <c r="C87" s="387" t="s">
        <v>3447</v>
      </c>
      <c r="D87" s="390">
        <f t="shared" si="2"/>
        <v>57475</v>
      </c>
      <c r="E87" s="382"/>
      <c r="F87" s="460">
        <v>60500</v>
      </c>
    </row>
    <row r="88" spans="1:6" ht="15.75" x14ac:dyDescent="0.25">
      <c r="A88" s="775">
        <v>8</v>
      </c>
      <c r="B88" s="779" t="s">
        <v>3451</v>
      </c>
      <c r="C88" s="779"/>
      <c r="D88" s="390">
        <f t="shared" si="2"/>
        <v>0</v>
      </c>
      <c r="E88" s="418"/>
      <c r="F88" s="460"/>
    </row>
    <row r="89" spans="1:6" x14ac:dyDescent="0.25">
      <c r="A89" s="775"/>
      <c r="B89" s="404">
        <v>1</v>
      </c>
      <c r="C89" s="335" t="s">
        <v>3452</v>
      </c>
      <c r="D89" s="390">
        <f t="shared" si="2"/>
        <v>2945</v>
      </c>
      <c r="E89" s="419"/>
      <c r="F89" s="460">
        <v>3100</v>
      </c>
    </row>
    <row r="90" spans="1:6" ht="15.75" x14ac:dyDescent="0.25">
      <c r="A90" s="775"/>
      <c r="B90" s="404">
        <v>2</v>
      </c>
      <c r="C90" s="335" t="s">
        <v>3453</v>
      </c>
      <c r="D90" s="390">
        <f t="shared" si="2"/>
        <v>3515</v>
      </c>
      <c r="E90" s="420"/>
      <c r="F90" s="460">
        <v>3700</v>
      </c>
    </row>
    <row r="91" spans="1:6" ht="15.75" x14ac:dyDescent="0.25">
      <c r="A91" s="775"/>
      <c r="B91" s="780" t="s">
        <v>3454</v>
      </c>
      <c r="C91" s="780"/>
      <c r="D91" s="390">
        <f t="shared" si="2"/>
        <v>0</v>
      </c>
      <c r="E91" s="421"/>
      <c r="F91" s="460"/>
    </row>
    <row r="92" spans="1:6" x14ac:dyDescent="0.25">
      <c r="A92" s="775"/>
      <c r="B92" s="781" t="s">
        <v>3455</v>
      </c>
      <c r="C92" s="781"/>
      <c r="D92" s="390">
        <f t="shared" si="2"/>
        <v>570</v>
      </c>
      <c r="E92" s="419"/>
      <c r="F92" s="460">
        <v>600</v>
      </c>
    </row>
    <row r="93" spans="1:6" ht="15.75" x14ac:dyDescent="0.25">
      <c r="A93" s="775"/>
      <c r="B93" s="781" t="s">
        <v>3456</v>
      </c>
      <c r="C93" s="781"/>
      <c r="D93" s="390">
        <f t="shared" si="2"/>
        <v>855</v>
      </c>
      <c r="E93" s="420"/>
      <c r="F93" s="460">
        <v>900</v>
      </c>
    </row>
    <row r="94" spans="1:6" x14ac:dyDescent="0.25">
      <c r="A94" s="385" t="s">
        <v>3158</v>
      </c>
      <c r="B94" s="395" t="s">
        <v>3159</v>
      </c>
      <c r="C94" s="382"/>
      <c r="D94" s="411"/>
      <c r="E94" s="382"/>
      <c r="F94" s="460"/>
    </row>
    <row r="95" spans="1:6" x14ac:dyDescent="0.25">
      <c r="A95" s="385"/>
      <c r="B95" s="385"/>
      <c r="C95" s="382"/>
      <c r="D95" s="411"/>
      <c r="E95" s="382"/>
      <c r="F95" s="460"/>
    </row>
    <row r="96" spans="1:6" x14ac:dyDescent="0.25">
      <c r="A96" s="383"/>
      <c r="B96" s="383"/>
      <c r="C96" s="384"/>
      <c r="E96" s="382"/>
      <c r="F96" s="460"/>
    </row>
    <row r="97" spans="1:6" x14ac:dyDescent="0.25">
      <c r="A97" s="383"/>
      <c r="B97" s="383"/>
      <c r="C97" s="384"/>
      <c r="E97" s="382"/>
      <c r="F97" s="460"/>
    </row>
  </sheetData>
  <sheetProtection algorithmName="SHA-512" hashValue="FYNzGf8zfqJ+0NGcS7ql7IjwnB2hJJF5JJ5AoXDeXgOqFGXE8hS2NBq4drBgUUBNwUx4lvD4K8RuNNte6ADXLw==" saltValue="O+VfrTMv2T+DPhb3TYR5RA==" spinCount="100000" sheet="1" objects="1" scenarios="1"/>
  <mergeCells count="25">
    <mergeCell ref="A1:D1"/>
    <mergeCell ref="A88:A93"/>
    <mergeCell ref="B88:C88"/>
    <mergeCell ref="B91:C91"/>
    <mergeCell ref="B92:C92"/>
    <mergeCell ref="B93:C93"/>
    <mergeCell ref="A82:A83"/>
    <mergeCell ref="B82:C82"/>
    <mergeCell ref="A84:A85"/>
    <mergeCell ref="B84:C84"/>
    <mergeCell ref="A86:A87"/>
    <mergeCell ref="B86:C86"/>
    <mergeCell ref="A80:A81"/>
    <mergeCell ref="B80:C80"/>
    <mergeCell ref="A78:A79"/>
    <mergeCell ref="B78:C78"/>
    <mergeCell ref="A50:A77"/>
    <mergeCell ref="B50:C50"/>
    <mergeCell ref="B51:B77"/>
    <mergeCell ref="A3:D3"/>
    <mergeCell ref="A5:B5"/>
    <mergeCell ref="A6:A49"/>
    <mergeCell ref="B6:C6"/>
    <mergeCell ref="B7:B27"/>
    <mergeCell ref="B28:B49"/>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sqref="A1:C1"/>
    </sheetView>
  </sheetViews>
  <sheetFormatPr defaultRowHeight="15" x14ac:dyDescent="0.25"/>
  <cols>
    <col min="1" max="1" width="9.33203125" style="402"/>
    <col min="2" max="2" width="64.1640625" style="331" bestFit="1" customWidth="1"/>
    <col min="3" max="3" width="17.1640625" style="403" bestFit="1" customWidth="1"/>
    <col min="4" max="4" width="9.33203125" style="331"/>
    <col min="5" max="5" width="9.33203125" style="463"/>
  </cols>
  <sheetData>
    <row r="1" spans="1:5" ht="27" x14ac:dyDescent="0.35">
      <c r="A1" s="782" t="s">
        <v>3533</v>
      </c>
      <c r="B1" s="782"/>
      <c r="C1" s="782"/>
    </row>
    <row r="4" spans="1:5" ht="21" x14ac:dyDescent="0.35">
      <c r="A4" s="735" t="s">
        <v>3457</v>
      </c>
      <c r="B4" s="735"/>
      <c r="C4" s="735"/>
    </row>
    <row r="6" spans="1:5" ht="15.75" x14ac:dyDescent="0.25">
      <c r="A6" s="422" t="s">
        <v>2983</v>
      </c>
      <c r="B6" s="422" t="s">
        <v>2982</v>
      </c>
      <c r="C6" s="423" t="s">
        <v>2981</v>
      </c>
      <c r="D6" s="424"/>
      <c r="E6" s="464"/>
    </row>
    <row r="7" spans="1:5" x14ac:dyDescent="0.25">
      <c r="A7" s="404"/>
      <c r="B7" s="341" t="s">
        <v>3458</v>
      </c>
      <c r="C7" s="390"/>
    </row>
    <row r="8" spans="1:5" x14ac:dyDescent="0.25">
      <c r="A8" s="404">
        <v>1</v>
      </c>
      <c r="B8" s="335" t="s">
        <v>3459</v>
      </c>
      <c r="C8" s="390">
        <f>E8*0.95</f>
        <v>7600</v>
      </c>
      <c r="E8" s="463">
        <v>8000</v>
      </c>
    </row>
    <row r="9" spans="1:5" x14ac:dyDescent="0.25">
      <c r="A9" s="404">
        <v>2</v>
      </c>
      <c r="B9" s="335" t="s">
        <v>3460</v>
      </c>
      <c r="C9" s="390">
        <f t="shared" ref="C9:C20" si="0">E9*0.95</f>
        <v>6650</v>
      </c>
      <c r="E9" s="463">
        <v>7000</v>
      </c>
    </row>
    <row r="10" spans="1:5" x14ac:dyDescent="0.25">
      <c r="A10" s="404">
        <v>3</v>
      </c>
      <c r="B10" s="335" t="s">
        <v>3461</v>
      </c>
      <c r="C10" s="390">
        <f t="shared" si="0"/>
        <v>10450</v>
      </c>
      <c r="E10" s="463">
        <v>11000</v>
      </c>
    </row>
    <row r="11" spans="1:5" x14ac:dyDescent="0.25">
      <c r="A11" s="404">
        <v>4</v>
      </c>
      <c r="B11" s="335" t="s">
        <v>3462</v>
      </c>
      <c r="C11" s="390">
        <f t="shared" si="0"/>
        <v>10450</v>
      </c>
      <c r="E11" s="463">
        <v>11000</v>
      </c>
    </row>
    <row r="12" spans="1:5" x14ac:dyDescent="0.25">
      <c r="A12" s="404">
        <v>5</v>
      </c>
      <c r="B12" s="335" t="s">
        <v>3463</v>
      </c>
      <c r="C12" s="390">
        <f t="shared" si="0"/>
        <v>15200</v>
      </c>
      <c r="E12" s="463">
        <v>16000</v>
      </c>
    </row>
    <row r="13" spans="1:5" x14ac:dyDescent="0.25">
      <c r="A13" s="404">
        <v>6</v>
      </c>
      <c r="B13" s="335" t="s">
        <v>3464</v>
      </c>
      <c r="C13" s="390">
        <f t="shared" si="0"/>
        <v>1045</v>
      </c>
      <c r="E13" s="463">
        <v>1100</v>
      </c>
    </row>
    <row r="14" spans="1:5" x14ac:dyDescent="0.25">
      <c r="A14" s="404">
        <v>7</v>
      </c>
      <c r="B14" s="335" t="s">
        <v>3465</v>
      </c>
      <c r="C14" s="390">
        <f t="shared" si="0"/>
        <v>5225</v>
      </c>
      <c r="E14" s="463">
        <v>5500</v>
      </c>
    </row>
    <row r="15" spans="1:5" x14ac:dyDescent="0.25">
      <c r="A15" s="404"/>
      <c r="B15" s="335"/>
      <c r="C15" s="390"/>
    </row>
    <row r="16" spans="1:5" x14ac:dyDescent="0.25">
      <c r="A16" s="404"/>
      <c r="B16" s="341" t="s">
        <v>3466</v>
      </c>
      <c r="C16" s="390"/>
    </row>
    <row r="17" spans="1:5" x14ac:dyDescent="0.25">
      <c r="A17" s="404">
        <v>1</v>
      </c>
      <c r="B17" s="335" t="s">
        <v>3467</v>
      </c>
      <c r="C17" s="390">
        <f t="shared" si="0"/>
        <v>123500</v>
      </c>
      <c r="E17" s="463">
        <v>130000</v>
      </c>
    </row>
    <row r="18" spans="1:5" x14ac:dyDescent="0.25">
      <c r="A18" s="404">
        <v>2</v>
      </c>
      <c r="B18" s="335" t="s">
        <v>3468</v>
      </c>
      <c r="C18" s="390">
        <f t="shared" si="0"/>
        <v>33250</v>
      </c>
      <c r="E18" s="463">
        <v>35000</v>
      </c>
    </row>
    <row r="19" spans="1:5" x14ac:dyDescent="0.25">
      <c r="A19" s="404">
        <v>3</v>
      </c>
      <c r="B19" s="335" t="s">
        <v>3469</v>
      </c>
      <c r="C19" s="390">
        <f t="shared" si="0"/>
        <v>16150</v>
      </c>
      <c r="E19" s="463">
        <v>17000</v>
      </c>
    </row>
    <row r="20" spans="1:5" x14ac:dyDescent="0.25">
      <c r="A20" s="404">
        <v>4</v>
      </c>
      <c r="B20" s="335" t="s">
        <v>3470</v>
      </c>
      <c r="C20" s="390">
        <f t="shared" si="0"/>
        <v>28500</v>
      </c>
      <c r="E20" s="463">
        <v>30000</v>
      </c>
    </row>
  </sheetData>
  <sheetProtection algorithmName="SHA-512" hashValue="q5kXdQKE4myI2gq5va+Xq5uOmXpCW04p8YsFuBMP6CUtQV81nwL+sXBGyk1SWFgBL8S3mOy42QbvpNSFoKLkvA==" saltValue="dlmVE4CjvUYAHsvft7RtZQ==" spinCount="100000" sheet="1" objects="1" scenarios="1"/>
  <mergeCells count="2">
    <mergeCell ref="A4:C4"/>
    <mergeCell ref="A1:C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sqref="A1:C1"/>
    </sheetView>
  </sheetViews>
  <sheetFormatPr defaultRowHeight="12.75" x14ac:dyDescent="0.2"/>
  <cols>
    <col min="1" max="1" width="11.83203125" style="402" customWidth="1"/>
    <col min="2" max="2" width="79.83203125" style="331" customWidth="1"/>
    <col min="3" max="3" width="18.5" style="331" bestFit="1" customWidth="1"/>
    <col min="4" max="4" width="9.33203125" style="331"/>
    <col min="5" max="5" width="9.33203125" style="463"/>
  </cols>
  <sheetData>
    <row r="1" spans="1:5" ht="27" x14ac:dyDescent="0.35">
      <c r="A1" s="782" t="s">
        <v>3533</v>
      </c>
      <c r="B1" s="782"/>
      <c r="C1" s="782"/>
    </row>
    <row r="4" spans="1:5" ht="21" x14ac:dyDescent="0.35">
      <c r="A4" s="735" t="s">
        <v>3471</v>
      </c>
      <c r="B4" s="735"/>
      <c r="C4" s="735"/>
    </row>
    <row r="5" spans="1:5" ht="15" x14ac:dyDescent="0.25">
      <c r="C5" s="403"/>
    </row>
    <row r="6" spans="1:5" ht="15.75" x14ac:dyDescent="0.25">
      <c r="A6" s="422" t="s">
        <v>2983</v>
      </c>
      <c r="B6" s="422" t="s">
        <v>2982</v>
      </c>
      <c r="C6" s="423" t="s">
        <v>2981</v>
      </c>
      <c r="D6" s="424"/>
      <c r="E6" s="464"/>
    </row>
    <row r="7" spans="1:5" ht="30" x14ac:dyDescent="0.25">
      <c r="A7" s="404"/>
      <c r="B7" s="425" t="s">
        <v>3472</v>
      </c>
      <c r="C7" s="390"/>
    </row>
    <row r="8" spans="1:5" ht="15" x14ac:dyDescent="0.25">
      <c r="A8" s="404">
        <v>1</v>
      </c>
      <c r="B8" s="335" t="s">
        <v>3473</v>
      </c>
      <c r="C8" s="390">
        <f>E8*0.95</f>
        <v>1900</v>
      </c>
      <c r="E8" s="463">
        <v>2000</v>
      </c>
    </row>
    <row r="9" spans="1:5" ht="15" x14ac:dyDescent="0.25">
      <c r="A9" s="404">
        <v>2</v>
      </c>
      <c r="B9" s="335" t="s">
        <v>3474</v>
      </c>
      <c r="C9" s="390">
        <f>E9*0.95</f>
        <v>2375</v>
      </c>
      <c r="E9" s="463">
        <v>2500</v>
      </c>
    </row>
    <row r="10" spans="1:5" ht="15" x14ac:dyDescent="0.25">
      <c r="A10" s="404">
        <v>3</v>
      </c>
      <c r="B10" s="335" t="s">
        <v>3475</v>
      </c>
      <c r="C10" s="390">
        <f>E10*0.95</f>
        <v>2850</v>
      </c>
      <c r="E10" s="463">
        <v>3000</v>
      </c>
    </row>
    <row r="11" spans="1:5" ht="30" x14ac:dyDescent="0.25">
      <c r="A11" s="404"/>
      <c r="B11" s="425" t="s">
        <v>3476</v>
      </c>
      <c r="C11" s="390"/>
    </row>
    <row r="12" spans="1:5" ht="15" x14ac:dyDescent="0.25">
      <c r="A12" s="404"/>
      <c r="B12" s="426" t="s">
        <v>3477</v>
      </c>
      <c r="C12" s="390"/>
    </row>
    <row r="13" spans="1:5" ht="15" x14ac:dyDescent="0.25">
      <c r="A13" s="404">
        <v>1</v>
      </c>
      <c r="B13" s="335" t="s">
        <v>3478</v>
      </c>
      <c r="C13" s="390">
        <f>E13*0.95</f>
        <v>5700</v>
      </c>
      <c r="E13" s="463">
        <v>6000</v>
      </c>
    </row>
    <row r="14" spans="1:5" ht="15" x14ac:dyDescent="0.25">
      <c r="A14" s="404">
        <v>2</v>
      </c>
      <c r="B14" s="335" t="s">
        <v>3479</v>
      </c>
      <c r="C14" s="390">
        <f t="shared" ref="C14:C25" si="0">E14*0.95</f>
        <v>8075</v>
      </c>
      <c r="E14" s="463">
        <v>8500</v>
      </c>
    </row>
    <row r="15" spans="1:5" ht="15" x14ac:dyDescent="0.25">
      <c r="A15" s="404">
        <v>3</v>
      </c>
      <c r="B15" s="335" t="s">
        <v>3480</v>
      </c>
      <c r="C15" s="390">
        <f t="shared" si="0"/>
        <v>8075</v>
      </c>
      <c r="E15" s="463">
        <v>8500</v>
      </c>
    </row>
    <row r="16" spans="1:5" ht="15" x14ac:dyDescent="0.25">
      <c r="A16" s="404">
        <v>4</v>
      </c>
      <c r="B16" s="335" t="s">
        <v>3481</v>
      </c>
      <c r="C16" s="390">
        <f t="shared" si="0"/>
        <v>6175</v>
      </c>
      <c r="E16" s="463">
        <v>6500</v>
      </c>
    </row>
    <row r="17" spans="1:5" ht="15" x14ac:dyDescent="0.25">
      <c r="A17" s="404">
        <v>5</v>
      </c>
      <c r="B17" s="335" t="s">
        <v>3482</v>
      </c>
      <c r="C17" s="390">
        <f t="shared" si="0"/>
        <v>8075</v>
      </c>
      <c r="E17" s="463">
        <v>8500</v>
      </c>
    </row>
    <row r="18" spans="1:5" ht="15" x14ac:dyDescent="0.25">
      <c r="A18" s="404">
        <v>6</v>
      </c>
      <c r="B18" s="335" t="s">
        <v>3483</v>
      </c>
      <c r="C18" s="390">
        <f t="shared" si="0"/>
        <v>7600</v>
      </c>
      <c r="E18" s="463">
        <v>8000</v>
      </c>
    </row>
    <row r="19" spans="1:5" ht="15" x14ac:dyDescent="0.25">
      <c r="A19" s="404">
        <v>7</v>
      </c>
      <c r="B19" s="335" t="s">
        <v>3484</v>
      </c>
      <c r="C19" s="390">
        <f t="shared" si="0"/>
        <v>8550</v>
      </c>
      <c r="E19" s="463">
        <v>9000</v>
      </c>
    </row>
    <row r="20" spans="1:5" ht="15" x14ac:dyDescent="0.25">
      <c r="A20" s="404">
        <v>8</v>
      </c>
      <c r="B20" s="335" t="s">
        <v>3485</v>
      </c>
      <c r="C20" s="390">
        <f t="shared" si="0"/>
        <v>8550</v>
      </c>
      <c r="E20" s="463">
        <v>9000</v>
      </c>
    </row>
    <row r="21" spans="1:5" ht="15" x14ac:dyDescent="0.25">
      <c r="A21" s="404">
        <v>9</v>
      </c>
      <c r="B21" s="335" t="s">
        <v>3486</v>
      </c>
      <c r="C21" s="390">
        <f t="shared" si="0"/>
        <v>3800</v>
      </c>
      <c r="E21" s="463">
        <v>4000</v>
      </c>
    </row>
    <row r="22" spans="1:5" ht="15" x14ac:dyDescent="0.25">
      <c r="A22" s="404">
        <v>10</v>
      </c>
      <c r="B22" s="335" t="s">
        <v>3487</v>
      </c>
      <c r="C22" s="390">
        <f t="shared" si="0"/>
        <v>8075</v>
      </c>
      <c r="E22" s="463">
        <v>8500</v>
      </c>
    </row>
    <row r="23" spans="1:5" ht="15" x14ac:dyDescent="0.25">
      <c r="A23" s="404">
        <v>11</v>
      </c>
      <c r="B23" s="335" t="s">
        <v>3488</v>
      </c>
      <c r="C23" s="390">
        <f t="shared" si="0"/>
        <v>9025</v>
      </c>
      <c r="E23" s="463">
        <v>9500</v>
      </c>
    </row>
    <row r="24" spans="1:5" ht="15" x14ac:dyDescent="0.25">
      <c r="A24" s="404">
        <v>12</v>
      </c>
      <c r="B24" s="335" t="s">
        <v>3489</v>
      </c>
      <c r="C24" s="390">
        <f t="shared" si="0"/>
        <v>9025</v>
      </c>
      <c r="E24" s="463">
        <v>9500</v>
      </c>
    </row>
    <row r="25" spans="1:5" ht="15" x14ac:dyDescent="0.25">
      <c r="A25" s="404">
        <v>13</v>
      </c>
      <c r="B25" s="335" t="s">
        <v>3490</v>
      </c>
      <c r="C25" s="390">
        <f t="shared" si="0"/>
        <v>902.5</v>
      </c>
      <c r="E25" s="463">
        <v>950</v>
      </c>
    </row>
    <row r="27" spans="1:5" x14ac:dyDescent="0.2">
      <c r="A27" s="402" t="s">
        <v>3491</v>
      </c>
      <c r="B27" s="331" t="s">
        <v>3492</v>
      </c>
    </row>
    <row r="28" spans="1:5" x14ac:dyDescent="0.2">
      <c r="A28" s="402" t="s">
        <v>3042</v>
      </c>
      <c r="B28" s="331" t="s">
        <v>3493</v>
      </c>
    </row>
  </sheetData>
  <sheetProtection algorithmName="SHA-512" hashValue="rlAUTPM+6nxaPZ28TJ6pUEmIw55wvkOntf5QMITL2dy5axYmH68uHvy9FhExvvqtbsUjSqVGOkELW5RcJwBC0Q==" saltValue="uOJKN+4phKQrBWgyt/i+/w==" spinCount="100000" sheet="1" objects="1" scenarios="1"/>
  <mergeCells count="2">
    <mergeCell ref="A4:C4"/>
    <mergeCell ref="A1:C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6" sqref="C16"/>
    </sheetView>
  </sheetViews>
  <sheetFormatPr defaultRowHeight="15" x14ac:dyDescent="0.25"/>
  <cols>
    <col min="1" max="1" width="9.33203125" style="402"/>
    <col min="2" max="2" width="53.5" style="331" customWidth="1"/>
    <col min="3" max="3" width="19.83203125" style="331" customWidth="1"/>
    <col min="4" max="4" width="9.33203125" style="331"/>
    <col min="5" max="5" width="11.6640625" style="465" bestFit="1" customWidth="1"/>
  </cols>
  <sheetData>
    <row r="1" spans="1:5" ht="27" x14ac:dyDescent="0.35">
      <c r="A1" s="782" t="s">
        <v>3533</v>
      </c>
      <c r="B1" s="782"/>
      <c r="C1" s="782"/>
    </row>
    <row r="4" spans="1:5" ht="21" x14ac:dyDescent="0.35">
      <c r="A4" s="735" t="s">
        <v>3494</v>
      </c>
      <c r="B4" s="735"/>
      <c r="C4" s="735"/>
    </row>
    <row r="6" spans="1:5" ht="15.75" x14ac:dyDescent="0.25">
      <c r="A6" s="422" t="s">
        <v>2983</v>
      </c>
      <c r="B6" s="422" t="s">
        <v>2982</v>
      </c>
      <c r="C6" s="423" t="s">
        <v>2981</v>
      </c>
    </row>
    <row r="7" spans="1:5" x14ac:dyDescent="0.25">
      <c r="A7" s="404"/>
      <c r="B7" s="341" t="s">
        <v>3495</v>
      </c>
      <c r="C7" s="335"/>
    </row>
    <row r="8" spans="1:5" x14ac:dyDescent="0.25">
      <c r="A8" s="404">
        <v>1</v>
      </c>
      <c r="B8" s="335" t="s">
        <v>3496</v>
      </c>
      <c r="C8" s="334">
        <f>0.95*E8</f>
        <v>76000</v>
      </c>
      <c r="E8" s="465">
        <v>80000</v>
      </c>
    </row>
    <row r="9" spans="1:5" x14ac:dyDescent="0.25">
      <c r="A9" s="404">
        <v>2</v>
      </c>
      <c r="B9" s="335" t="s">
        <v>3497</v>
      </c>
      <c r="C9" s="334">
        <f>0.95*E9</f>
        <v>9500</v>
      </c>
      <c r="E9" s="465">
        <v>10000</v>
      </c>
    </row>
    <row r="10" spans="1:5" x14ac:dyDescent="0.25">
      <c r="A10" s="404">
        <v>3</v>
      </c>
      <c r="B10" s="335" t="s">
        <v>3498</v>
      </c>
      <c r="C10" s="334">
        <f>0.95*E10</f>
        <v>38000</v>
      </c>
      <c r="E10" s="465">
        <v>40000</v>
      </c>
    </row>
    <row r="11" spans="1:5" x14ac:dyDescent="0.25">
      <c r="A11" s="404">
        <v>4</v>
      </c>
      <c r="B11" s="335" t="s">
        <v>3499</v>
      </c>
      <c r="C11" s="334">
        <f>0.95*E11</f>
        <v>28500</v>
      </c>
      <c r="E11" s="465">
        <v>30000</v>
      </c>
    </row>
    <row r="12" spans="1:5" x14ac:dyDescent="0.25">
      <c r="A12" s="404">
        <v>5</v>
      </c>
      <c r="B12" s="335" t="s">
        <v>3500</v>
      </c>
      <c r="C12" s="334">
        <f>0.95*E12</f>
        <v>19000</v>
      </c>
      <c r="E12" s="465">
        <v>20000</v>
      </c>
    </row>
  </sheetData>
  <sheetProtection algorithmName="SHA-512" hashValue="c6AcE66FOy2/Coavc7ucfunfCunhj0i3IOqqpfNrJl97Q0mmxc1mYNCOPutRMgDcD9G0fYCrHsxxsrrZ2T/8ug==" saltValue="mxT3snLisZIad9du2fN1OA==" spinCount="100000" sheet="1" objects="1" scenarios="1"/>
  <mergeCells count="2">
    <mergeCell ref="A4:C4"/>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3"/>
  <sheetViews>
    <sheetView zoomScale="130" zoomScaleNormal="130" workbookViewId="0">
      <selection activeCell="B20" sqref="B20:C20"/>
    </sheetView>
  </sheetViews>
  <sheetFormatPr defaultRowHeight="12.75" x14ac:dyDescent="0.2"/>
  <cols>
    <col min="1" max="1" width="9.33203125" customWidth="1"/>
    <col min="2" max="2" width="2.6640625" customWidth="1"/>
    <col min="3" max="3" width="46.1640625" customWidth="1"/>
    <col min="4" max="4" width="2.5" customWidth="1"/>
    <col min="5" max="5" width="34.5" customWidth="1"/>
    <col min="6" max="6" width="14" hidden="1" customWidth="1"/>
    <col min="8" max="8" width="11.33203125" style="215" bestFit="1" customWidth="1"/>
  </cols>
  <sheetData>
    <row r="1" spans="1:10" ht="33.75" customHeight="1" x14ac:dyDescent="0.2">
      <c r="A1" s="520" t="s">
        <v>2732</v>
      </c>
      <c r="B1" s="521"/>
      <c r="C1" s="521"/>
      <c r="D1" s="522"/>
      <c r="E1" s="113">
        <f>D23</f>
        <v>19000</v>
      </c>
      <c r="F1" s="114"/>
      <c r="H1" s="274">
        <v>20000</v>
      </c>
    </row>
    <row r="2" spans="1:10" ht="35.25" customHeight="1" x14ac:dyDescent="0.2">
      <c r="A2" s="523" t="s">
        <v>2899</v>
      </c>
      <c r="B2" s="524"/>
      <c r="C2" s="524"/>
      <c r="D2" s="524"/>
      <c r="E2" s="524"/>
      <c r="F2" s="115"/>
    </row>
    <row r="3" spans="1:10" ht="19.5" hidden="1" customHeight="1" x14ac:dyDescent="0.2">
      <c r="A3" s="526"/>
      <c r="B3" s="527"/>
      <c r="C3" s="527"/>
      <c r="D3" s="527"/>
      <c r="E3" s="116"/>
      <c r="F3" s="117"/>
    </row>
    <row r="4" spans="1:10" ht="12.95" hidden="1" customHeight="1" x14ac:dyDescent="0.2">
      <c r="A4" s="525"/>
      <c r="B4" s="473"/>
      <c r="C4" s="473"/>
      <c r="D4" s="473"/>
      <c r="E4" s="118"/>
      <c r="F4" s="119"/>
    </row>
    <row r="5" spans="1:10" ht="12.75" hidden="1" customHeight="1" x14ac:dyDescent="0.2">
      <c r="A5" s="525"/>
      <c r="B5" s="473"/>
      <c r="C5" s="473"/>
      <c r="D5" s="473"/>
      <c r="E5" s="118"/>
      <c r="F5" s="119"/>
    </row>
    <row r="6" spans="1:10" ht="12.75" hidden="1" customHeight="1" x14ac:dyDescent="0.2">
      <c r="A6" s="525"/>
      <c r="B6" s="473"/>
      <c r="C6" s="473"/>
      <c r="D6" s="473"/>
      <c r="E6" s="118"/>
      <c r="F6" s="119"/>
    </row>
    <row r="7" spans="1:10" ht="12.75" hidden="1" customHeight="1" x14ac:dyDescent="0.2">
      <c r="A7" s="525"/>
      <c r="B7" s="473"/>
      <c r="C7" s="473"/>
      <c r="D7" s="473"/>
      <c r="E7" s="118"/>
      <c r="F7" s="119"/>
      <c r="J7" s="109"/>
    </row>
    <row r="8" spans="1:10" ht="12.75" hidden="1" customHeight="1" x14ac:dyDescent="0.2">
      <c r="A8" s="525"/>
      <c r="B8" s="473"/>
      <c r="C8" s="473"/>
      <c r="D8" s="473"/>
      <c r="E8" s="118"/>
      <c r="F8" s="119"/>
    </row>
    <row r="9" spans="1:10" ht="9" hidden="1" customHeight="1" x14ac:dyDescent="0.2">
      <c r="A9" s="528"/>
      <c r="B9" s="529"/>
      <c r="C9" s="529"/>
      <c r="D9" s="529"/>
      <c r="E9" s="120"/>
      <c r="F9" s="121"/>
    </row>
    <row r="10" spans="1:10" ht="12.6" customHeight="1" x14ac:dyDescent="0.2">
      <c r="A10" s="530"/>
      <c r="B10" s="531"/>
      <c r="C10" s="531"/>
      <c r="D10" s="531"/>
      <c r="E10" s="532"/>
      <c r="F10" s="533"/>
    </row>
    <row r="11" spans="1:10" ht="28.5" customHeight="1" x14ac:dyDescent="0.2">
      <c r="A11" s="501" t="s">
        <v>2733</v>
      </c>
      <c r="B11" s="502"/>
      <c r="C11" s="502"/>
      <c r="D11" s="502"/>
      <c r="E11" s="113">
        <f>D20</f>
        <v>15675</v>
      </c>
      <c r="F11" s="114"/>
      <c r="H11" s="275">
        <v>16500</v>
      </c>
    </row>
    <row r="12" spans="1:10" ht="24.95" customHeight="1" x14ac:dyDescent="0.2">
      <c r="A12" s="534" t="s">
        <v>86</v>
      </c>
      <c r="B12" s="535"/>
      <c r="C12" s="535"/>
      <c r="D12" s="535"/>
      <c r="E12" s="536"/>
      <c r="F12" s="537"/>
    </row>
    <row r="13" spans="1:10" ht="12.75" customHeight="1" x14ac:dyDescent="0.2">
      <c r="A13" s="538" t="s">
        <v>87</v>
      </c>
      <c r="B13" s="539"/>
      <c r="C13" s="539"/>
      <c r="D13" s="539"/>
      <c r="E13" s="539"/>
      <c r="F13" s="540"/>
    </row>
    <row r="14" spans="1:10" ht="12.75" customHeight="1" x14ac:dyDescent="0.2">
      <c r="A14" s="538" t="s">
        <v>88</v>
      </c>
      <c r="B14" s="539"/>
      <c r="C14" s="539"/>
      <c r="D14" s="539"/>
      <c r="E14" s="539"/>
      <c r="F14" s="540"/>
    </row>
    <row r="15" spans="1:10" ht="12.75" customHeight="1" x14ac:dyDescent="0.2">
      <c r="A15" s="538" t="s">
        <v>89</v>
      </c>
      <c r="B15" s="539"/>
      <c r="C15" s="539"/>
      <c r="D15" s="539"/>
      <c r="E15" s="539"/>
      <c r="F15" s="540"/>
    </row>
    <row r="16" spans="1:10" ht="12.75" customHeight="1" x14ac:dyDescent="0.2">
      <c r="A16" s="538" t="s">
        <v>90</v>
      </c>
      <c r="B16" s="539"/>
      <c r="C16" s="539"/>
      <c r="D16" s="539"/>
      <c r="E16" s="539"/>
      <c r="F16" s="540"/>
    </row>
    <row r="17" spans="1:8" ht="19.5" customHeight="1" x14ac:dyDescent="0.2">
      <c r="A17" s="101" t="s">
        <v>2715</v>
      </c>
      <c r="B17" s="541" t="s">
        <v>2716</v>
      </c>
      <c r="C17" s="542"/>
      <c r="D17" s="543" t="s">
        <v>2734</v>
      </c>
      <c r="E17" s="544"/>
    </row>
    <row r="18" spans="1:8" ht="13.5" customHeight="1" x14ac:dyDescent="0.2">
      <c r="A18" s="26">
        <v>1</v>
      </c>
      <c r="B18" s="545" t="s">
        <v>91</v>
      </c>
      <c r="C18" s="546"/>
      <c r="D18" s="547">
        <f>H18*0.95</f>
        <v>1425</v>
      </c>
      <c r="E18" s="548"/>
      <c r="H18" s="276">
        <v>1500</v>
      </c>
    </row>
    <row r="19" spans="1:8" ht="13.5" customHeight="1" x14ac:dyDescent="0.2">
      <c r="A19" s="26">
        <v>2</v>
      </c>
      <c r="B19" s="545" t="s">
        <v>92</v>
      </c>
      <c r="C19" s="546"/>
      <c r="D19" s="547">
        <f t="shared" ref="D19:D20" si="0">H19*0.95</f>
        <v>1900</v>
      </c>
      <c r="E19" s="548"/>
      <c r="H19" s="276">
        <v>2000</v>
      </c>
    </row>
    <row r="20" spans="1:8" ht="13.5" customHeight="1" x14ac:dyDescent="0.2">
      <c r="A20" s="26">
        <v>3</v>
      </c>
      <c r="B20" s="545" t="s">
        <v>93</v>
      </c>
      <c r="C20" s="546"/>
      <c r="D20" s="547">
        <f t="shared" si="0"/>
        <v>15675</v>
      </c>
      <c r="E20" s="548"/>
      <c r="H20" s="276">
        <v>16500</v>
      </c>
    </row>
    <row r="21" spans="1:8" ht="13.5" customHeight="1" x14ac:dyDescent="0.2">
      <c r="A21" s="26">
        <v>4</v>
      </c>
      <c r="B21" s="545" t="s">
        <v>67</v>
      </c>
      <c r="C21" s="546"/>
      <c r="D21" s="549" t="s">
        <v>2714</v>
      </c>
      <c r="E21" s="550"/>
      <c r="H21" s="277"/>
    </row>
    <row r="22" spans="1:8" ht="13.5" customHeight="1" x14ac:dyDescent="0.2">
      <c r="A22" s="26">
        <v>5</v>
      </c>
      <c r="B22" s="545" t="s">
        <v>68</v>
      </c>
      <c r="C22" s="546"/>
      <c r="D22" s="549" t="s">
        <v>2714</v>
      </c>
      <c r="E22" s="550"/>
      <c r="H22" s="277"/>
    </row>
    <row r="23" spans="1:8" ht="16.5" customHeight="1" x14ac:dyDescent="0.2">
      <c r="A23" s="499" t="s">
        <v>69</v>
      </c>
      <c r="B23" s="551"/>
      <c r="C23" s="500"/>
      <c r="D23" s="552">
        <f>H23*0.95</f>
        <v>19000</v>
      </c>
      <c r="E23" s="553"/>
      <c r="H23" s="278">
        <f>SUM(H18:H22)</f>
        <v>20000</v>
      </c>
    </row>
  </sheetData>
  <sheetProtection algorithmName="SHA-512" hashValue="XCAZ5eShHz+bKMM5Yd9k0me4vk+vBLVO+1nEjpfix+BJ3AiwZialqaqIZnGUaBJ8C+T3oNOi7Jkq9SRgmFgNPQ==" saltValue="guclPcCthIfFnSRhN1Grew==" spinCount="100000" sheet="1" objects="1" scenarios="1"/>
  <mergeCells count="37">
    <mergeCell ref="B22:C22"/>
    <mergeCell ref="D22:E22"/>
    <mergeCell ref="A23:C23"/>
    <mergeCell ref="D23:E23"/>
    <mergeCell ref="B19:C19"/>
    <mergeCell ref="D19:E19"/>
    <mergeCell ref="B20:C20"/>
    <mergeCell ref="D20:E20"/>
    <mergeCell ref="B21:C21"/>
    <mergeCell ref="D21:E21"/>
    <mergeCell ref="A15:F15"/>
    <mergeCell ref="A16:F16"/>
    <mergeCell ref="B17:C17"/>
    <mergeCell ref="D17:E17"/>
    <mergeCell ref="B18:C18"/>
    <mergeCell ref="D18:E18"/>
    <mergeCell ref="A10:F10"/>
    <mergeCell ref="A12:F12"/>
    <mergeCell ref="A13:F13"/>
    <mergeCell ref="A14:F14"/>
    <mergeCell ref="A11:D11"/>
    <mergeCell ref="A8:B8"/>
    <mergeCell ref="C8:D8"/>
    <mergeCell ref="A9:B9"/>
    <mergeCell ref="C9:D9"/>
    <mergeCell ref="A6:B6"/>
    <mergeCell ref="C6:D6"/>
    <mergeCell ref="A7:B7"/>
    <mergeCell ref="C7:D7"/>
    <mergeCell ref="A1:D1"/>
    <mergeCell ref="A2:E2"/>
    <mergeCell ref="A4:B4"/>
    <mergeCell ref="C4:D4"/>
    <mergeCell ref="A5:B5"/>
    <mergeCell ref="C5:D5"/>
    <mergeCell ref="A3:B3"/>
    <mergeCell ref="C3:D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5"/>
  <sheetViews>
    <sheetView zoomScale="130" zoomScaleNormal="130" workbookViewId="0">
      <selection activeCell="A20" sqref="A20:C20"/>
    </sheetView>
  </sheetViews>
  <sheetFormatPr defaultRowHeight="12.75" x14ac:dyDescent="0.2"/>
  <cols>
    <col min="1" max="1" width="8" customWidth="1"/>
    <col min="2" max="2" width="78" customWidth="1"/>
    <col min="3" max="3" width="18.1640625" style="104" customWidth="1"/>
    <col min="4" max="4" width="9.33203125" style="53"/>
    <col min="5" max="5" width="9.33203125" style="215"/>
    <col min="6" max="6" width="9.33203125" style="53"/>
  </cols>
  <sheetData>
    <row r="1" spans="1:7" ht="35.25" customHeight="1" x14ac:dyDescent="0.2">
      <c r="A1" s="554" t="s">
        <v>2721</v>
      </c>
      <c r="B1" s="555"/>
      <c r="C1" s="555"/>
    </row>
    <row r="2" spans="1:7" s="106" customFormat="1" ht="34.5" customHeight="1" x14ac:dyDescent="0.2">
      <c r="A2" s="105" t="s">
        <v>94</v>
      </c>
      <c r="B2" s="28" t="s">
        <v>86</v>
      </c>
      <c r="C2" s="107" t="s">
        <v>2735</v>
      </c>
      <c r="D2" s="301"/>
      <c r="E2" s="273"/>
      <c r="F2" s="301"/>
    </row>
    <row r="3" spans="1:7" ht="12.75" customHeight="1" x14ac:dyDescent="0.2">
      <c r="A3" s="29">
        <v>1</v>
      </c>
      <c r="B3" s="13" t="s">
        <v>95</v>
      </c>
      <c r="C3" s="129">
        <f>E3*0.95</f>
        <v>216.6</v>
      </c>
      <c r="E3" s="241">
        <v>228</v>
      </c>
    </row>
    <row r="4" spans="1:7" ht="12.75" customHeight="1" x14ac:dyDescent="0.2">
      <c r="A4" s="29">
        <v>2</v>
      </c>
      <c r="B4" s="13" t="s">
        <v>96</v>
      </c>
      <c r="C4" s="129">
        <f t="shared" ref="C4:C9" si="0">E4*0.95</f>
        <v>969</v>
      </c>
      <c r="E4" s="225">
        <v>1020</v>
      </c>
    </row>
    <row r="5" spans="1:7" ht="12.75" customHeight="1" x14ac:dyDescent="0.2">
      <c r="A5" s="29">
        <v>3</v>
      </c>
      <c r="B5" s="13" t="s">
        <v>97</v>
      </c>
      <c r="C5" s="129">
        <f t="shared" si="0"/>
        <v>547.19999999999993</v>
      </c>
      <c r="E5" s="241">
        <v>576</v>
      </c>
    </row>
    <row r="6" spans="1:7" ht="12.75" customHeight="1" x14ac:dyDescent="0.2">
      <c r="A6" s="29">
        <v>4</v>
      </c>
      <c r="B6" s="13" t="s">
        <v>98</v>
      </c>
      <c r="C6" s="129">
        <f t="shared" si="0"/>
        <v>547.19999999999993</v>
      </c>
      <c r="E6" s="241">
        <v>576</v>
      </c>
    </row>
    <row r="7" spans="1:7" ht="12.75" customHeight="1" x14ac:dyDescent="0.2">
      <c r="A7" s="30">
        <v>5</v>
      </c>
      <c r="B7" s="13" t="s">
        <v>99</v>
      </c>
      <c r="C7" s="129">
        <f t="shared" si="0"/>
        <v>570</v>
      </c>
      <c r="E7" s="241">
        <v>600</v>
      </c>
    </row>
    <row r="8" spans="1:7" ht="12.75" customHeight="1" x14ac:dyDescent="0.2">
      <c r="A8" s="30">
        <v>5</v>
      </c>
      <c r="B8" s="13" t="s">
        <v>100</v>
      </c>
      <c r="C8" s="129">
        <f t="shared" si="0"/>
        <v>359.09999999999997</v>
      </c>
      <c r="E8" s="241">
        <v>378</v>
      </c>
    </row>
    <row r="9" spans="1:7" ht="12.75" customHeight="1" x14ac:dyDescent="0.2">
      <c r="A9" s="30">
        <v>5</v>
      </c>
      <c r="B9" s="13" t="s">
        <v>101</v>
      </c>
      <c r="C9" s="129">
        <f t="shared" si="0"/>
        <v>307.8</v>
      </c>
      <c r="E9" s="241">
        <v>324</v>
      </c>
    </row>
    <row r="10" spans="1:7" ht="18" customHeight="1" x14ac:dyDescent="0.2">
      <c r="A10" s="507"/>
      <c r="B10" s="507"/>
      <c r="C10" s="507"/>
      <c r="G10" s="109"/>
    </row>
    <row r="11" spans="1:7" ht="54" customHeight="1" x14ac:dyDescent="0.2">
      <c r="A11" s="560" t="s">
        <v>2722</v>
      </c>
      <c r="B11" s="555"/>
      <c r="C11" s="130">
        <f>E11*0.95</f>
        <v>3325</v>
      </c>
      <c r="E11" s="137">
        <v>3500</v>
      </c>
      <c r="F11" s="305"/>
    </row>
    <row r="12" spans="1:7" ht="27.95" customHeight="1" x14ac:dyDescent="0.2">
      <c r="A12" s="556" t="s">
        <v>86</v>
      </c>
      <c r="B12" s="536"/>
      <c r="C12" s="537"/>
    </row>
    <row r="13" spans="1:7" ht="24" customHeight="1" x14ac:dyDescent="0.2">
      <c r="A13" s="557" t="s">
        <v>102</v>
      </c>
      <c r="B13" s="558"/>
      <c r="C13" s="559"/>
    </row>
    <row r="14" spans="1:7" ht="12" customHeight="1" x14ac:dyDescent="0.2">
      <c r="A14" s="561" t="s">
        <v>103</v>
      </c>
      <c r="B14" s="562"/>
      <c r="C14" s="563"/>
    </row>
    <row r="15" spans="1:7" ht="12" customHeight="1" x14ac:dyDescent="0.2">
      <c r="A15" s="561" t="s">
        <v>104</v>
      </c>
      <c r="B15" s="562"/>
      <c r="C15" s="563"/>
    </row>
    <row r="16" spans="1:7" ht="12" customHeight="1" x14ac:dyDescent="0.2">
      <c r="A16" s="561" t="s">
        <v>105</v>
      </c>
      <c r="B16" s="562"/>
      <c r="C16" s="563"/>
    </row>
    <row r="17" spans="1:5" ht="12" customHeight="1" x14ac:dyDescent="0.2">
      <c r="A17" s="561" t="s">
        <v>106</v>
      </c>
      <c r="B17" s="562"/>
      <c r="C17" s="563"/>
    </row>
    <row r="18" spans="1:5" ht="12" customHeight="1" x14ac:dyDescent="0.2">
      <c r="A18" s="561" t="s">
        <v>107</v>
      </c>
      <c r="B18" s="562"/>
      <c r="C18" s="563"/>
    </row>
    <row r="19" spans="1:5" ht="12" customHeight="1" x14ac:dyDescent="0.2">
      <c r="A19" s="561" t="s">
        <v>108</v>
      </c>
      <c r="B19" s="562"/>
      <c r="C19" s="563"/>
    </row>
    <row r="20" spans="1:5" ht="12" customHeight="1" x14ac:dyDescent="0.2">
      <c r="A20" s="561" t="s">
        <v>109</v>
      </c>
      <c r="B20" s="562"/>
      <c r="C20" s="563"/>
    </row>
    <row r="21" spans="1:5" ht="12" customHeight="1" x14ac:dyDescent="0.2">
      <c r="A21" s="561" t="s">
        <v>110</v>
      </c>
      <c r="B21" s="562"/>
      <c r="C21" s="563"/>
    </row>
    <row r="22" spans="1:5" ht="12.6" customHeight="1" x14ac:dyDescent="0.2">
      <c r="A22" s="561" t="s">
        <v>111</v>
      </c>
      <c r="B22" s="562"/>
      <c r="C22" s="563"/>
    </row>
    <row r="23" spans="1:5" ht="19.5" customHeight="1" x14ac:dyDescent="0.2">
      <c r="A23" s="506"/>
      <c r="B23" s="506"/>
      <c r="C23" s="506"/>
    </row>
    <row r="24" spans="1:5" ht="57" customHeight="1" x14ac:dyDescent="0.2">
      <c r="A24" s="560" t="s">
        <v>2723</v>
      </c>
      <c r="B24" s="555"/>
      <c r="C24" s="130">
        <f>E24*0.95</f>
        <v>1520</v>
      </c>
      <c r="E24" s="137">
        <v>1600</v>
      </c>
    </row>
    <row r="25" spans="1:5" ht="20.25" customHeight="1" x14ac:dyDescent="0.2">
      <c r="A25" s="534" t="s">
        <v>112</v>
      </c>
      <c r="B25" s="535"/>
      <c r="C25" s="564"/>
    </row>
    <row r="26" spans="1:5" ht="24.95" customHeight="1" x14ac:dyDescent="0.2">
      <c r="A26" s="534" t="s">
        <v>86</v>
      </c>
      <c r="B26" s="535"/>
      <c r="C26" s="564"/>
    </row>
    <row r="27" spans="1:5" ht="12" customHeight="1" x14ac:dyDescent="0.2">
      <c r="A27" s="561" t="s">
        <v>102</v>
      </c>
      <c r="B27" s="562"/>
      <c r="C27" s="563"/>
    </row>
    <row r="28" spans="1:5" ht="12" customHeight="1" x14ac:dyDescent="0.2">
      <c r="A28" s="561" t="s">
        <v>103</v>
      </c>
      <c r="B28" s="562"/>
      <c r="C28" s="563"/>
    </row>
    <row r="29" spans="1:5" ht="12" customHeight="1" x14ac:dyDescent="0.2">
      <c r="A29" s="561" t="s">
        <v>105</v>
      </c>
      <c r="B29" s="562"/>
      <c r="C29" s="563"/>
    </row>
    <row r="30" spans="1:5" ht="12" customHeight="1" x14ac:dyDescent="0.2">
      <c r="A30" s="561" t="s">
        <v>106</v>
      </c>
      <c r="B30" s="562"/>
      <c r="C30" s="563"/>
    </row>
    <row r="31" spans="1:5" ht="12" customHeight="1" x14ac:dyDescent="0.2">
      <c r="A31" s="561" t="s">
        <v>107</v>
      </c>
      <c r="B31" s="562"/>
      <c r="C31" s="563"/>
    </row>
    <row r="32" spans="1:5" ht="12" customHeight="1" x14ac:dyDescent="0.2">
      <c r="A32" s="561" t="s">
        <v>108</v>
      </c>
      <c r="B32" s="562"/>
      <c r="C32" s="563"/>
    </row>
    <row r="33" spans="1:3" ht="12" customHeight="1" x14ac:dyDescent="0.2">
      <c r="A33" s="561" t="s">
        <v>109</v>
      </c>
      <c r="B33" s="562"/>
      <c r="C33" s="563"/>
    </row>
    <row r="34" spans="1:3" ht="12" customHeight="1" x14ac:dyDescent="0.2">
      <c r="A34" s="561" t="s">
        <v>110</v>
      </c>
      <c r="B34" s="562"/>
      <c r="C34" s="563"/>
    </row>
    <row r="35" spans="1:3" ht="12.6" customHeight="1" x14ac:dyDescent="0.2">
      <c r="A35" s="561" t="s">
        <v>111</v>
      </c>
      <c r="B35" s="562"/>
      <c r="C35" s="563"/>
    </row>
  </sheetData>
  <sheetProtection algorithmName="SHA-512" hashValue="x+zMnztJLMRGcCKX9VLwq+HTI8G6RqPCTRgOALUfhAKy0GyjqUqcio87E/+WYguD1GaYvdslvdZA8y7RMLyfYQ==" saltValue="9lzqbt/xWiEGqDCW/oewVQ==" spinCount="100000" sheet="1" objects="1" scenarios="1"/>
  <mergeCells count="27">
    <mergeCell ref="A34:C34"/>
    <mergeCell ref="A35:C35"/>
    <mergeCell ref="A29:C29"/>
    <mergeCell ref="A30:C30"/>
    <mergeCell ref="A31:C31"/>
    <mergeCell ref="A32:C32"/>
    <mergeCell ref="A33:C33"/>
    <mergeCell ref="A25:C25"/>
    <mergeCell ref="A26:C26"/>
    <mergeCell ref="A27:C27"/>
    <mergeCell ref="A28:C28"/>
    <mergeCell ref="A24:B24"/>
    <mergeCell ref="A19:C19"/>
    <mergeCell ref="A20:C20"/>
    <mergeCell ref="A21:C21"/>
    <mergeCell ref="A22:C22"/>
    <mergeCell ref="A23:C23"/>
    <mergeCell ref="A14:C14"/>
    <mergeCell ref="A15:C15"/>
    <mergeCell ref="A16:C16"/>
    <mergeCell ref="A17:C17"/>
    <mergeCell ref="A18:C18"/>
    <mergeCell ref="A1:C1"/>
    <mergeCell ref="A10:C10"/>
    <mergeCell ref="A12:C12"/>
    <mergeCell ref="A13:C13"/>
    <mergeCell ref="A11:B11"/>
  </mergeCells>
  <pageMargins left="0.7" right="0.7" top="0.75" bottom="0.75" header="0.3" footer="0.3"/>
  <pageSetup scale="97" orientation="portrait" horizontalDpi="300" verticalDpi="300"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130" zoomScaleNormal="130" workbookViewId="0">
      <selection activeCell="B20" sqref="B20"/>
    </sheetView>
  </sheetViews>
  <sheetFormatPr defaultRowHeight="12.75" x14ac:dyDescent="0.2"/>
  <cols>
    <col min="1" max="1" width="8.1640625" customWidth="1"/>
    <col min="2" max="2" width="73.83203125" customWidth="1"/>
    <col min="3" max="3" width="19.5" customWidth="1"/>
    <col min="4" max="4" width="9.33203125" style="53"/>
    <col min="5" max="5" width="9.33203125" style="215"/>
    <col min="6" max="7" width="9.33203125" style="53"/>
  </cols>
  <sheetData>
    <row r="1" spans="1:5" ht="33.75" customHeight="1" x14ac:dyDescent="0.2">
      <c r="A1" s="565" t="s">
        <v>2736</v>
      </c>
      <c r="B1" s="555"/>
      <c r="C1" s="555"/>
    </row>
    <row r="2" spans="1:5" ht="34.5" customHeight="1" x14ac:dyDescent="0.2">
      <c r="A2" s="132" t="s">
        <v>2737</v>
      </c>
      <c r="B2" s="133" t="s">
        <v>2738</v>
      </c>
      <c r="C2" s="107" t="s">
        <v>2727</v>
      </c>
    </row>
    <row r="3" spans="1:5" ht="24.2" customHeight="1" x14ac:dyDescent="0.2">
      <c r="A3" s="27">
        <v>1</v>
      </c>
      <c r="B3" s="32" t="s">
        <v>113</v>
      </c>
      <c r="C3" s="131">
        <f>E3*0.95</f>
        <v>2519.4</v>
      </c>
      <c r="E3" s="272">
        <v>2652</v>
      </c>
    </row>
    <row r="4" spans="1:5" ht="24.2" customHeight="1" x14ac:dyDescent="0.2">
      <c r="A4" s="27">
        <v>2</v>
      </c>
      <c r="B4" s="32" t="s">
        <v>114</v>
      </c>
      <c r="C4" s="131">
        <f t="shared" ref="C4:C16" si="0">E4*0.95</f>
        <v>2257.1999999999998</v>
      </c>
      <c r="E4" s="272">
        <v>2376</v>
      </c>
    </row>
    <row r="5" spans="1:5" ht="24.2" customHeight="1" x14ac:dyDescent="0.2">
      <c r="A5" s="27">
        <v>3</v>
      </c>
      <c r="B5" s="32" t="s">
        <v>115</v>
      </c>
      <c r="C5" s="131">
        <f t="shared" si="0"/>
        <v>3146.3999999999996</v>
      </c>
      <c r="E5" s="272">
        <v>3312</v>
      </c>
    </row>
    <row r="6" spans="1:5" ht="24.6" customHeight="1" x14ac:dyDescent="0.2">
      <c r="A6" s="27">
        <v>4</v>
      </c>
      <c r="B6" s="32" t="s">
        <v>116</v>
      </c>
      <c r="C6" s="131">
        <f t="shared" si="0"/>
        <v>3146.3999999999996</v>
      </c>
      <c r="E6" s="272">
        <v>3312</v>
      </c>
    </row>
    <row r="7" spans="1:5" ht="24.2" customHeight="1" x14ac:dyDescent="0.2">
      <c r="A7" s="27">
        <v>5</v>
      </c>
      <c r="B7" s="32" t="s">
        <v>117</v>
      </c>
      <c r="C7" s="131">
        <f t="shared" si="0"/>
        <v>1504.8</v>
      </c>
      <c r="E7" s="272">
        <v>1584</v>
      </c>
    </row>
    <row r="8" spans="1:5" ht="24.2" customHeight="1" x14ac:dyDescent="0.2">
      <c r="A8" s="27">
        <v>6</v>
      </c>
      <c r="B8" s="32" t="s">
        <v>118</v>
      </c>
      <c r="C8" s="131">
        <f t="shared" si="0"/>
        <v>2257.1999999999998</v>
      </c>
      <c r="E8" s="272">
        <v>2376</v>
      </c>
    </row>
    <row r="9" spans="1:5" ht="24.2" customHeight="1" x14ac:dyDescent="0.2">
      <c r="A9" s="27">
        <v>7</v>
      </c>
      <c r="B9" s="32" t="s">
        <v>119</v>
      </c>
      <c r="C9" s="131">
        <f t="shared" si="0"/>
        <v>376.2</v>
      </c>
      <c r="E9" s="272">
        <v>396</v>
      </c>
    </row>
    <row r="10" spans="1:5" ht="24.2" customHeight="1" x14ac:dyDescent="0.2">
      <c r="A10" s="27">
        <v>8</v>
      </c>
      <c r="B10" s="32" t="s">
        <v>120</v>
      </c>
      <c r="C10" s="131">
        <f t="shared" si="0"/>
        <v>17955</v>
      </c>
      <c r="E10" s="272">
        <v>18900</v>
      </c>
    </row>
    <row r="11" spans="1:5" ht="24.2" customHeight="1" x14ac:dyDescent="0.2">
      <c r="A11" s="27">
        <v>9</v>
      </c>
      <c r="B11" s="32" t="s">
        <v>121</v>
      </c>
      <c r="C11" s="131">
        <f t="shared" si="0"/>
        <v>912</v>
      </c>
      <c r="E11" s="272">
        <v>960</v>
      </c>
    </row>
    <row r="12" spans="1:5" ht="24.2" customHeight="1" x14ac:dyDescent="0.2">
      <c r="A12" s="27">
        <v>10</v>
      </c>
      <c r="B12" s="32" t="s">
        <v>122</v>
      </c>
      <c r="C12" s="131">
        <f t="shared" si="0"/>
        <v>5027.3999999999996</v>
      </c>
      <c r="E12" s="272">
        <v>5292</v>
      </c>
    </row>
    <row r="13" spans="1:5" ht="24.6" customHeight="1" x14ac:dyDescent="0.2">
      <c r="A13" s="27">
        <v>11</v>
      </c>
      <c r="B13" s="32" t="s">
        <v>123</v>
      </c>
      <c r="C13" s="131">
        <f t="shared" si="0"/>
        <v>4400.3999999999996</v>
      </c>
      <c r="E13" s="272">
        <v>4632</v>
      </c>
    </row>
    <row r="14" spans="1:5" ht="24.2" customHeight="1" x14ac:dyDescent="0.2">
      <c r="A14" s="27">
        <v>12</v>
      </c>
      <c r="B14" s="32" t="s">
        <v>124</v>
      </c>
      <c r="C14" s="131">
        <f t="shared" si="0"/>
        <v>2519.4</v>
      </c>
      <c r="E14" s="272">
        <v>2652</v>
      </c>
    </row>
    <row r="15" spans="1:5" ht="24.2" customHeight="1" x14ac:dyDescent="0.2">
      <c r="A15" s="27">
        <v>13</v>
      </c>
      <c r="B15" s="32" t="s">
        <v>125</v>
      </c>
      <c r="C15" s="131">
        <f t="shared" si="0"/>
        <v>2508</v>
      </c>
      <c r="E15" s="272">
        <v>2640</v>
      </c>
    </row>
    <row r="16" spans="1:5" ht="24.2" customHeight="1" x14ac:dyDescent="0.2">
      <c r="A16" s="27">
        <v>14</v>
      </c>
      <c r="B16" s="32" t="s">
        <v>126</v>
      </c>
      <c r="C16" s="131">
        <f t="shared" si="0"/>
        <v>3351.6</v>
      </c>
      <c r="E16" s="272">
        <v>3528</v>
      </c>
    </row>
  </sheetData>
  <sheetProtection algorithmName="SHA-512" hashValue="Y7+XWs0rKcriOYgvjzIex0HEcrAsa+kJWkFTogxavk1gjgJJ47203giXbm7KW0tltX2pt0Jv46Zf43ewzcrPLA==" saltValue="LLM0gNekByuWAce5dFlJCg==" spinCount="100000" sheet="1" objects="1" scenarios="1"/>
  <mergeCells count="1">
    <mergeCell ref="A1:C1"/>
  </mergeCells>
  <pageMargins left="0.7" right="0.7" top="0.75" bottom="0.75" header="0.3" footer="0.3"/>
  <pageSetup paperSize="9" scale="96" orientation="portrait" verticalDpi="0" r:id="rId1"/>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130" zoomScaleNormal="130" workbookViewId="0">
      <selection activeCell="B20" sqref="B20"/>
    </sheetView>
  </sheetViews>
  <sheetFormatPr defaultRowHeight="12.75" x14ac:dyDescent="0.2"/>
  <cols>
    <col min="1" max="1" width="8.5" customWidth="1"/>
    <col min="2" max="2" width="75.1640625" customWidth="1"/>
    <col min="3" max="3" width="22" customWidth="1"/>
    <col min="4" max="4" width="9.33203125" style="53"/>
    <col min="5" max="5" width="9.33203125" style="215"/>
    <col min="6" max="8" width="9.33203125" style="53"/>
  </cols>
  <sheetData>
    <row r="1" spans="1:5" ht="40.5" customHeight="1" x14ac:dyDescent="0.2">
      <c r="A1" s="566" t="s">
        <v>2739</v>
      </c>
      <c r="B1" s="555"/>
      <c r="C1" s="555"/>
    </row>
    <row r="2" spans="1:5" ht="19.5" customHeight="1" x14ac:dyDescent="0.2">
      <c r="A2" s="136"/>
      <c r="B2" s="137"/>
      <c r="C2" s="137"/>
    </row>
    <row r="3" spans="1:5" ht="28.5" customHeight="1" x14ac:dyDescent="0.2">
      <c r="A3" s="567" t="s">
        <v>2740</v>
      </c>
      <c r="B3" s="568"/>
      <c r="C3" s="569"/>
    </row>
    <row r="4" spans="1:5" ht="19.5" customHeight="1" x14ac:dyDescent="0.2">
      <c r="A4" s="570"/>
      <c r="B4" s="571"/>
      <c r="C4" s="572"/>
    </row>
    <row r="5" spans="1:5" ht="34.5" customHeight="1" x14ac:dyDescent="0.2">
      <c r="A5" s="132" t="s">
        <v>2737</v>
      </c>
      <c r="B5" s="135" t="s">
        <v>2738</v>
      </c>
      <c r="C5" s="107" t="s">
        <v>2727</v>
      </c>
    </row>
    <row r="6" spans="1:5" ht="12.75" customHeight="1" x14ac:dyDescent="0.2">
      <c r="A6" s="29">
        <v>1</v>
      </c>
      <c r="B6" s="32" t="s">
        <v>127</v>
      </c>
      <c r="C6" s="134">
        <f>E6*0.95</f>
        <v>3591</v>
      </c>
      <c r="E6" s="270">
        <v>3780</v>
      </c>
    </row>
    <row r="7" spans="1:5" ht="12.75" customHeight="1" x14ac:dyDescent="0.2">
      <c r="A7" s="29">
        <v>2</v>
      </c>
      <c r="B7" s="32" t="s">
        <v>128</v>
      </c>
      <c r="C7" s="134">
        <f t="shared" ref="C7:C19" si="0">E7*0.95</f>
        <v>2394</v>
      </c>
      <c r="E7" s="270">
        <v>2520</v>
      </c>
    </row>
    <row r="8" spans="1:5" ht="12.75" customHeight="1" x14ac:dyDescent="0.2">
      <c r="A8" s="29">
        <v>3</v>
      </c>
      <c r="B8" s="32" t="s">
        <v>129</v>
      </c>
      <c r="C8" s="134">
        <f t="shared" si="0"/>
        <v>4218</v>
      </c>
      <c r="E8" s="270">
        <v>4440</v>
      </c>
    </row>
    <row r="9" spans="1:5" ht="12.75" customHeight="1" x14ac:dyDescent="0.2">
      <c r="A9" s="29">
        <v>4</v>
      </c>
      <c r="B9" s="32" t="s">
        <v>130</v>
      </c>
      <c r="C9" s="134">
        <f t="shared" si="0"/>
        <v>17955</v>
      </c>
      <c r="E9" s="270">
        <v>18900</v>
      </c>
    </row>
    <row r="10" spans="1:5" ht="12.75" customHeight="1" x14ac:dyDescent="0.2">
      <c r="A10" s="29">
        <v>5</v>
      </c>
      <c r="B10" s="32" t="s">
        <v>131</v>
      </c>
      <c r="C10" s="134">
        <f t="shared" si="0"/>
        <v>7182</v>
      </c>
      <c r="E10" s="270">
        <v>7560</v>
      </c>
    </row>
    <row r="11" spans="1:5" ht="12.75" customHeight="1" x14ac:dyDescent="0.2">
      <c r="A11" s="29">
        <v>6</v>
      </c>
      <c r="B11" s="32" t="s">
        <v>132</v>
      </c>
      <c r="C11" s="134">
        <f t="shared" si="0"/>
        <v>7524</v>
      </c>
      <c r="E11" s="270">
        <v>7920</v>
      </c>
    </row>
    <row r="12" spans="1:5" ht="12.75" customHeight="1" x14ac:dyDescent="0.2">
      <c r="A12" s="29">
        <v>7</v>
      </c>
      <c r="B12" s="32" t="s">
        <v>133</v>
      </c>
      <c r="C12" s="134">
        <f t="shared" si="0"/>
        <v>7524</v>
      </c>
      <c r="E12" s="270">
        <v>7920</v>
      </c>
    </row>
    <row r="13" spans="1:5" ht="12.75" customHeight="1" x14ac:dyDescent="0.2">
      <c r="A13" s="29">
        <v>8</v>
      </c>
      <c r="B13" s="32" t="s">
        <v>134</v>
      </c>
      <c r="C13" s="134">
        <f t="shared" si="0"/>
        <v>5016</v>
      </c>
      <c r="E13" s="270">
        <v>5280</v>
      </c>
    </row>
    <row r="14" spans="1:5" ht="12.75" customHeight="1" x14ac:dyDescent="0.2">
      <c r="A14" s="29">
        <v>9</v>
      </c>
      <c r="B14" s="32" t="s">
        <v>135</v>
      </c>
      <c r="C14" s="134">
        <f t="shared" si="0"/>
        <v>3420</v>
      </c>
      <c r="E14" s="270">
        <v>3600</v>
      </c>
    </row>
    <row r="15" spans="1:5" ht="12.75" customHeight="1" x14ac:dyDescent="0.2">
      <c r="A15" s="29">
        <v>10</v>
      </c>
      <c r="B15" s="32" t="s">
        <v>136</v>
      </c>
      <c r="C15" s="134">
        <f t="shared" si="0"/>
        <v>2508</v>
      </c>
      <c r="E15" s="270">
        <v>2640</v>
      </c>
    </row>
    <row r="16" spans="1:5" ht="12.75" customHeight="1" x14ac:dyDescent="0.2">
      <c r="A16" s="29">
        <v>11</v>
      </c>
      <c r="B16" s="32" t="s">
        <v>137</v>
      </c>
      <c r="C16" s="134">
        <f t="shared" si="0"/>
        <v>3705</v>
      </c>
      <c r="E16" s="270">
        <v>3900</v>
      </c>
    </row>
    <row r="17" spans="1:5" ht="12.75" customHeight="1" x14ac:dyDescent="0.2">
      <c r="A17" s="29">
        <v>12</v>
      </c>
      <c r="B17" s="32" t="s">
        <v>138</v>
      </c>
      <c r="C17" s="134">
        <f t="shared" si="0"/>
        <v>3705</v>
      </c>
      <c r="E17" s="270">
        <v>3900</v>
      </c>
    </row>
    <row r="18" spans="1:5" ht="12.75" customHeight="1" x14ac:dyDescent="0.2">
      <c r="A18" s="29">
        <v>13</v>
      </c>
      <c r="B18" s="32" t="s">
        <v>139</v>
      </c>
      <c r="C18" s="134">
        <f t="shared" si="0"/>
        <v>3591</v>
      </c>
      <c r="E18" s="270">
        <v>3780</v>
      </c>
    </row>
    <row r="19" spans="1:5" ht="12.75" customHeight="1" x14ac:dyDescent="0.2">
      <c r="A19" s="29">
        <v>14</v>
      </c>
      <c r="B19" s="32" t="s">
        <v>140</v>
      </c>
      <c r="C19" s="134">
        <f t="shared" si="0"/>
        <v>7524</v>
      </c>
      <c r="E19" s="270">
        <v>7920</v>
      </c>
    </row>
    <row r="20" spans="1:5" ht="18.75" customHeight="1" x14ac:dyDescent="0.2">
      <c r="A20" s="573"/>
      <c r="B20" s="573"/>
      <c r="C20" s="573"/>
    </row>
    <row r="21" spans="1:5" ht="30" customHeight="1" x14ac:dyDescent="0.2">
      <c r="A21" s="567" t="s">
        <v>2741</v>
      </c>
      <c r="B21" s="568"/>
      <c r="C21" s="569"/>
    </row>
    <row r="22" spans="1:5" ht="34.5" customHeight="1" x14ac:dyDescent="0.2">
      <c r="A22" s="28" t="s">
        <v>94</v>
      </c>
      <c r="B22" s="33" t="s">
        <v>86</v>
      </c>
      <c r="C22" s="107" t="s">
        <v>2727</v>
      </c>
    </row>
    <row r="23" spans="1:5" ht="12" customHeight="1" x14ac:dyDescent="0.2">
      <c r="A23" s="29">
        <v>1</v>
      </c>
      <c r="B23" s="13" t="s">
        <v>141</v>
      </c>
      <c r="C23" s="134">
        <f t="shared" ref="C23:C24" si="1">E23*0.95</f>
        <v>4560</v>
      </c>
      <c r="E23" s="271">
        <v>4800</v>
      </c>
    </row>
    <row r="24" spans="1:5" ht="12.6" customHeight="1" x14ac:dyDescent="0.2">
      <c r="A24" s="29">
        <v>2</v>
      </c>
      <c r="B24" s="13" t="s">
        <v>142</v>
      </c>
      <c r="C24" s="134">
        <f t="shared" si="1"/>
        <v>2850</v>
      </c>
      <c r="E24" s="271">
        <v>3000</v>
      </c>
    </row>
  </sheetData>
  <sheetProtection algorithmName="SHA-512" hashValue="bOiu6gX/iwAXWk+3wlI0pgPxkYU609hh1RLoJhiEPxBb0TBiOmE202wtnZGEpq4Aq+jIu5D44osuhNxQsDNMUA==" saltValue="YhQbX5YrEtCmnyXaLojlCg==" spinCount="100000" sheet="1" objects="1" scenarios="1"/>
  <mergeCells count="5">
    <mergeCell ref="A1:C1"/>
    <mergeCell ref="A3:C3"/>
    <mergeCell ref="A4:C4"/>
    <mergeCell ref="A20:C20"/>
    <mergeCell ref="A21:C21"/>
  </mergeCells>
  <pageMargins left="0.7" right="0.7" top="0.75" bottom="0.75" header="0.3" footer="0.3"/>
  <pageSetup paperSize="9" scale="92" orientation="portrait" verticalDpi="0"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42</vt:i4>
      </vt:variant>
    </vt:vector>
  </HeadingPairs>
  <TitlesOfParts>
    <vt:vector size="95" baseType="lpstr">
      <vt:lpstr>ANNEXURE-V (Rev)</vt:lpstr>
      <vt:lpstr>Table 1 - Room Rent</vt:lpstr>
      <vt:lpstr>Table 2 - Consultation</vt:lpstr>
      <vt:lpstr>Table 3 - Haemodialysis</vt:lpstr>
      <vt:lpstr>Table 4 Haemo</vt:lpstr>
      <vt:lpstr>Table 5 Plasma</vt:lpstr>
      <vt:lpstr>Table 6 Blood Bank</vt:lpstr>
      <vt:lpstr>Table 7 Cardiology</vt:lpstr>
      <vt:lpstr>Table 8 Neuro</vt:lpstr>
      <vt:lpstr>Table 9 Gastro</vt:lpstr>
      <vt:lpstr>Table 10 Gastro</vt:lpstr>
      <vt:lpstr>Table 11 Patho</vt:lpstr>
      <vt:lpstr>Table 12 IH Profile</vt:lpstr>
      <vt:lpstr>Table 13 Radio</vt:lpstr>
      <vt:lpstr>Table 14 Audio</vt:lpstr>
      <vt:lpstr>Table 15 Pulmo</vt:lpstr>
      <vt:lpstr>Table 16 Pulmo</vt:lpstr>
      <vt:lpstr> Table 17-Index of Surgery</vt:lpstr>
      <vt:lpstr>Table 18 Anorec Surg</vt:lpstr>
      <vt:lpstr>Table 19 Breast Surg</vt:lpstr>
      <vt:lpstr>Table 20 Plast Surg</vt:lpstr>
      <vt:lpstr>Table 21 CTVS</vt:lpstr>
      <vt:lpstr>Table 22 ENT</vt:lpstr>
      <vt:lpstr>Table 23 ENT</vt:lpstr>
      <vt:lpstr>Table 24 Gen Surg</vt:lpstr>
      <vt:lpstr>Table 25 Hernia Sur</vt:lpstr>
      <vt:lpstr>Table 26 Neuro Sur</vt:lpstr>
      <vt:lpstr>Table 27 Procedures</vt:lpstr>
      <vt:lpstr>Table 28 Nephro Surg</vt:lpstr>
      <vt:lpstr>Table 29 Obs&amp;Gynae</vt:lpstr>
      <vt:lpstr>Table 30 Ortho Surg</vt:lpstr>
      <vt:lpstr>Table 31 Paedi Surg</vt:lpstr>
      <vt:lpstr> Table 32 Paedi Endo Surg</vt:lpstr>
      <vt:lpstr>Table 33 Urology</vt:lpstr>
      <vt:lpstr>Table 34 Laparo-Laser Surg</vt:lpstr>
      <vt:lpstr>Table 35-Index of Packages</vt:lpstr>
      <vt:lpstr>Table 36 Kidney</vt:lpstr>
      <vt:lpstr>Table 37 Pacemaker</vt:lpstr>
      <vt:lpstr>Table 38 Packages</vt:lpstr>
      <vt:lpstr>Table 39 Angioplasty</vt:lpstr>
      <vt:lpstr>Table 40 Angioplasty</vt:lpstr>
      <vt:lpstr>Table 41 Angioplasty</vt:lpstr>
      <vt:lpstr>Table 42 ICD CRT Implant</vt:lpstr>
      <vt:lpstr>Table 43 Procedure Tariff</vt:lpstr>
      <vt:lpstr>Table 44 Eye-Post Seg</vt:lpstr>
      <vt:lpstr>Table 45 Eye-Cataract</vt:lpstr>
      <vt:lpstr>Table 46 Eye-Gen OPD</vt:lpstr>
      <vt:lpstr>Table  47 Eye-Gen IPD</vt:lpstr>
      <vt:lpstr>Table 48 Eye-Gen Invest</vt:lpstr>
      <vt:lpstr>Table 49 Eye-Gen Lab</vt:lpstr>
      <vt:lpstr>Table 50 Onco-Nuclear Med</vt:lpstr>
      <vt:lpstr>Table 51 Onco-Chemo</vt:lpstr>
      <vt:lpstr>Table 52 Onco Radiotherapy</vt:lpstr>
      <vt:lpstr>' Table 17-Index of Surgery'!Print_Area</vt:lpstr>
      <vt:lpstr>' Table 32 Paedi Endo Surg'!Print_Area</vt:lpstr>
      <vt:lpstr>'Table 1 - Room Rent'!Print_Area</vt:lpstr>
      <vt:lpstr>'Table 10 Gastro'!Print_Area</vt:lpstr>
      <vt:lpstr>'Table 11 Patho'!Print_Area</vt:lpstr>
      <vt:lpstr>'Table 12 IH Profile'!Print_Area</vt:lpstr>
      <vt:lpstr>'Table 13 Radio'!Print_Area</vt:lpstr>
      <vt:lpstr>'Table 14 Audio'!Print_Area</vt:lpstr>
      <vt:lpstr>'Table 15 Pulmo'!Print_Area</vt:lpstr>
      <vt:lpstr>'Table 16 Pulmo'!Print_Area</vt:lpstr>
      <vt:lpstr>'Table 18 Anorec Surg'!Print_Area</vt:lpstr>
      <vt:lpstr>'Table 19 Breast Surg'!Print_Area</vt:lpstr>
      <vt:lpstr>'Table 2 - Consultation'!Print_Area</vt:lpstr>
      <vt:lpstr>'Table 20 Plast Surg'!Print_Area</vt:lpstr>
      <vt:lpstr>'Table 21 CTVS'!Print_Area</vt:lpstr>
      <vt:lpstr>'Table 22 ENT'!Print_Area</vt:lpstr>
      <vt:lpstr>'Table 23 ENT'!Print_Area</vt:lpstr>
      <vt:lpstr>'Table 24 Gen Surg'!Print_Area</vt:lpstr>
      <vt:lpstr>'Table 25 Hernia Sur'!Print_Area</vt:lpstr>
      <vt:lpstr>'Table 26 Neuro Sur'!Print_Area</vt:lpstr>
      <vt:lpstr>'Table 27 Procedures'!Print_Area</vt:lpstr>
      <vt:lpstr>'Table 28 Nephro Surg'!Print_Area</vt:lpstr>
      <vt:lpstr>'Table 29 Obs&amp;Gynae'!Print_Area</vt:lpstr>
      <vt:lpstr>'Table 3 - Haemodialysis'!Print_Area</vt:lpstr>
      <vt:lpstr>'Table 30 Ortho Surg'!Print_Area</vt:lpstr>
      <vt:lpstr>'Table 31 Paedi Surg'!Print_Area</vt:lpstr>
      <vt:lpstr>'Table 33 Urology'!Print_Area</vt:lpstr>
      <vt:lpstr>'Table 34 Laparo-Laser Surg'!Print_Area</vt:lpstr>
      <vt:lpstr>'Table 36 Kidney'!Print_Area</vt:lpstr>
      <vt:lpstr>'Table 37 Pacemaker'!Print_Area</vt:lpstr>
      <vt:lpstr>'Table 38 Packages'!Print_Area</vt:lpstr>
      <vt:lpstr>'Table 39 Angioplasty'!Print_Area</vt:lpstr>
      <vt:lpstr>'Table 4 Haemo'!Print_Area</vt:lpstr>
      <vt:lpstr>'Table 40 Angioplasty'!Print_Area</vt:lpstr>
      <vt:lpstr>'Table 41 Angioplasty'!Print_Area</vt:lpstr>
      <vt:lpstr>'Table 42 ICD CRT Implant'!Print_Area</vt:lpstr>
      <vt:lpstr>'Table 43 Procedure Tariff'!Print_Area</vt:lpstr>
      <vt:lpstr>'Table 5 Plasma'!Print_Area</vt:lpstr>
      <vt:lpstr>'Table 6 Blood Bank'!Print_Area</vt:lpstr>
      <vt:lpstr>'Table 7 Cardiology'!Print_Area</vt:lpstr>
      <vt:lpstr>'Table 8 Neuro'!Print_Area</vt:lpstr>
      <vt:lpstr>'Table 9 Gastro'!Print_Area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Hiranmay Bhattacharjya</cp:lastModifiedBy>
  <cp:lastPrinted>2019-11-13T10:50:49Z</cp:lastPrinted>
  <dcterms:created xsi:type="dcterms:W3CDTF">2019-02-04T04:43:34Z</dcterms:created>
  <dcterms:modified xsi:type="dcterms:W3CDTF">2019-12-16T07:35:08Z</dcterms:modified>
</cp:coreProperties>
</file>